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work\Ведущий экономист\ПРОГРАММНЫЙ БЮДЖЕТ\ОТЧЕТЫ\ОТЧЕТЫ 2025 (МОЛОДЕЖЬ,КУЛЬТУРА)\МОЛОДЕЖЬ\2 квартал\"/>
    </mc:Choice>
  </mc:AlternateContent>
  <bookViews>
    <workbookView xWindow="0" yWindow="0" windowWidth="28800" windowHeight="13320" tabRatio="484" activeTab="2"/>
  </bookViews>
  <sheets>
    <sheet name="Показат_Прил5" sheetId="2" r:id="rId1"/>
    <sheet name="Финанс_МП_Прил6" sheetId="17" r:id="rId2"/>
    <sheet name="Проект_ РеалКонтТоч_П7" sheetId="14" r:id="rId3"/>
    <sheet name="Процесс_ РеалКонтТоч_П8" sheetId="15" r:id="rId4"/>
  </sheets>
  <definedNames>
    <definedName name="_Ref129119312" localSheetId="2">'Проект_ РеалКонтТоч_П7'!#REF!</definedName>
    <definedName name="_Ref129119312" localSheetId="3">'Процесс_ РеалКонтТоч_П8'!#REF!</definedName>
    <definedName name="sub_1160" localSheetId="0">Показат_Прил5!#REF!</definedName>
    <definedName name="sub_1160" localSheetId="1">Финанс_МП_Прил6!#REF!</definedName>
    <definedName name="sub_1161" localSheetId="0">Показат_Прил5!#REF!</definedName>
    <definedName name="sub_1161" localSheetId="1">Финанс_МП_Прил6!#REF!</definedName>
    <definedName name="sub_1162" localSheetId="0">Показат_Прил5!#REF!</definedName>
    <definedName name="sub_1162" localSheetId="1">Финанс_МП_Прил6!#REF!</definedName>
    <definedName name="sub_1163" localSheetId="0">Показат_Прил5!#REF!</definedName>
    <definedName name="sub_1163" localSheetId="1">Финанс_МП_Прил6!#REF!</definedName>
    <definedName name="sub_1164" localSheetId="0">Показат_Прил5!#REF!</definedName>
    <definedName name="sub_1164" localSheetId="1">Финанс_МП_Прил6!#REF!</definedName>
    <definedName name="sub_1165" localSheetId="0">Показат_Прил5!#REF!</definedName>
    <definedName name="sub_1165" localSheetId="1">Финанс_МП_Прил6!#REF!</definedName>
    <definedName name="sub_1166" localSheetId="0">Показат_Прил5!#REF!</definedName>
    <definedName name="sub_1166" localSheetId="1">Финанс_МП_Прил6!#REF!</definedName>
    <definedName name="sub_1167" localSheetId="0">Показат_Прил5!#REF!</definedName>
    <definedName name="sub_1167" localSheetId="1">Финанс_МП_Прил6!#REF!</definedName>
    <definedName name="sub_1168" localSheetId="0">Показат_Прил5!#REF!</definedName>
    <definedName name="sub_1168" localSheetId="1">Финанс_МП_Прил6!#REF!</definedName>
    <definedName name="sub_1170" localSheetId="0">Показат_Прил5!#REF!</definedName>
    <definedName name="sub_1170" localSheetId="1">Финанс_МП_Прил6!#REF!</definedName>
    <definedName name="sub_1205" localSheetId="0">Показат_Прил5!#REF!</definedName>
    <definedName name="sub_1205" localSheetId="1">Финанс_МП_Прил6!#REF!</definedName>
    <definedName name="_xlnm.Print_Area" localSheetId="2">'Проект_ РеалКонтТоч_П7'!$A$1:$G$34</definedName>
    <definedName name="_xlnm.Print_Area" localSheetId="3">'Процесс_ РеалКонтТоч_П8'!$A$1:$F$44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33" i="14" l="1"/>
  <c r="O14" i="17" l="1"/>
  <c r="O15" i="17"/>
  <c r="K14" i="17"/>
  <c r="K15" i="17"/>
  <c r="I13" i="17"/>
  <c r="O13" i="17" s="1"/>
  <c r="H14" i="17"/>
  <c r="H13" i="17"/>
  <c r="D16" i="17"/>
  <c r="E16" i="17"/>
  <c r="F16" i="17"/>
  <c r="G16" i="17"/>
  <c r="I16" i="17"/>
  <c r="J16" i="17"/>
  <c r="L16" i="17"/>
  <c r="M16" i="17"/>
  <c r="N16" i="17"/>
  <c r="O16" i="17"/>
  <c r="P16" i="17"/>
  <c r="Q16" i="17"/>
  <c r="C16" i="17"/>
  <c r="K13" i="17" l="1"/>
  <c r="K16" i="17"/>
  <c r="H16" i="17"/>
  <c r="G11" i="2"/>
</calcChain>
</file>

<file path=xl/sharedStrings.xml><?xml version="1.0" encoding="utf-8"?>
<sst xmlns="http://schemas.openxmlformats.org/spreadsheetml/2006/main" count="308" uniqueCount="171">
  <si>
    <t>№ п/п</t>
  </si>
  <si>
    <t>Плановое значение на год</t>
  </si>
  <si>
    <t>Фактическое значение за отчетный период</t>
  </si>
  <si>
    <t>Примечания:</t>
  </si>
  <si>
    <t>Отчет о достижении показателей муниципальной программы</t>
  </si>
  <si>
    <t>(наименование муниципальной программы)</t>
  </si>
  <si>
    <t>1</t>
  </si>
  <si>
    <t>1.1</t>
  </si>
  <si>
    <t>1.1.1</t>
  </si>
  <si>
    <t>1.1.1.1</t>
  </si>
  <si>
    <t>1.2</t>
  </si>
  <si>
    <t>1.2.1</t>
  </si>
  <si>
    <t>1.2.1.1</t>
  </si>
  <si>
    <t>Единица измерения (по ОКЕИ)</t>
  </si>
  <si>
    <t>Отчет о ресурсном обеспечении муниципальной программы за счет всех  источников финансирования</t>
  </si>
  <si>
    <t>Примечание:</t>
  </si>
  <si>
    <t>Федеральный бюджет</t>
  </si>
  <si>
    <t>Уточненные бюджетные ассигнования</t>
  </si>
  <si>
    <t>Факт</t>
  </si>
  <si>
    <t>Областной бюджет</t>
  </si>
  <si>
    <t>Местный бюджет</t>
  </si>
  <si>
    <t>План</t>
  </si>
  <si>
    <t>Всего</t>
  </si>
  <si>
    <t>Срок реализации</t>
  </si>
  <si>
    <t>Причины невыполнения/ возможные риски</t>
  </si>
  <si>
    <t>Вид и характеристика подтверждающего  документа</t>
  </si>
  <si>
    <t>начало</t>
  </si>
  <si>
    <t>окончание</t>
  </si>
  <si>
    <t>1.</t>
  </si>
  <si>
    <t>х</t>
  </si>
  <si>
    <t>Дата наступления контрольной точки</t>
  </si>
  <si>
    <t>Вид  подтверждающего  документа</t>
  </si>
  <si>
    <t xml:space="preserve">   </t>
  </si>
  <si>
    <t>(должность)</t>
  </si>
  <si>
    <t>(подпись)</t>
  </si>
  <si>
    <t>(расшифровка подписи)</t>
  </si>
  <si>
    <t>При заполнении формы исключить строки, по которым в отчетном году не предусмотрено финансирование</t>
  </si>
  <si>
    <t>Приложение 6</t>
  </si>
  <si>
    <t>Приложение 7</t>
  </si>
  <si>
    <t>Приложение 8</t>
  </si>
  <si>
    <t>СОГЛАСОВАНО:</t>
  </si>
  <si>
    <t>Итого по муниципальной программе</t>
  </si>
  <si>
    <t>Плановое значение на отчетный период</t>
  </si>
  <si>
    <t>направления «Наименование» (при наличии)</t>
  </si>
  <si>
    <t>Исполнение за отчетный период, % (гр.6 / гр.4)</t>
  </si>
  <si>
    <t>Причины отклонения от планового значения за отчетный период</t>
  </si>
  <si>
    <t>Исполнение, % (гр.4 / гр.3 * 100)</t>
  </si>
  <si>
    <t>Исполнение, % (гр.7 / гр.6 * 100)</t>
  </si>
  <si>
    <t>Исполнение, % (гр.10 / гр.9 * 100)</t>
  </si>
  <si>
    <t>Исполнение, % (гр.13 / гр.12 * 100)</t>
  </si>
  <si>
    <t>Исполнение, % (гр.16 / гр.15 * 100)</t>
  </si>
  <si>
    <t>к Порядку разработки, реализации и оценки эффективности муниципальных программ Трехгорного городского округа Челябинской области</t>
  </si>
  <si>
    <t>1. При заполнении формы исключить строки с показателями, по которым в отчетном году не предусмотрено исполнение. Нумерация показателей остается аналогичной нумерации в утвержденных паспортах муниципальной программы, проектов и комплексов процессных мероприятий.</t>
  </si>
  <si>
    <t>2. По каждому показателю, фактическое значение которого не совпадает с плановым, необходимо необходимо предоставить соответствующее пояснение в гр.8.</t>
  </si>
  <si>
    <t>3. Графа 7: в случае признака показателя "возрастания" (прямой показатель), рассчитывается по формуле - гр.6 / гр.4*100, "убывания" - гр.4 / гр.6*100.</t>
  </si>
  <si>
    <t>Соисполнитель / ответственный исполнитель (наименование подразделения (учреждения) или должность</t>
  </si>
  <si>
    <t>Наименование</t>
  </si>
  <si>
    <t>Приложение 5</t>
  </si>
  <si>
    <t>Источник и объем бюджетных ассигнований, рублей</t>
  </si>
  <si>
    <t>Внебюджетные источники, рублей</t>
  </si>
  <si>
    <t>Начальник Городского финансового управления</t>
  </si>
  <si>
    <t>"Молодежь Трехгорного"</t>
  </si>
  <si>
    <t>по состоянию на 1 июля 2025 года</t>
  </si>
  <si>
    <t>Муниципальная программа "Молодежь Трехгорного"</t>
  </si>
  <si>
    <t>процент</t>
  </si>
  <si>
    <t>Направление: "Развитие системы интеллектуального, духовно-нравственного и гражданско-патриотического воспитания молодёжи, а также формирование здорового образа жизни и организация досуга и отдыха для молодых людей"</t>
  </si>
  <si>
    <t>Проект «Мы вместе» (Воспитание гармонично развитой личности)»</t>
  </si>
  <si>
    <t xml:space="preserve"> Задача. Формирование условий для реализации интеллектуального, творческого потенциала, направленных на развитие талантливой молодежи города Трехгорного в интересах общественного развития, поддержки социальных и общественных инициатив</t>
  </si>
  <si>
    <r>
      <t xml:space="preserve">Доля </t>
    </r>
    <r>
      <rPr>
        <sz val="12"/>
        <color theme="1"/>
        <rFont val="Times New Roman"/>
        <family val="1"/>
        <charset val="204"/>
      </rPr>
      <t>людей,</t>
    </r>
    <r>
      <rPr>
        <sz val="12"/>
        <color rgb="FF000000"/>
        <rFont val="Times New Roman"/>
        <family val="1"/>
        <charset val="204"/>
      </rPr>
      <t xml:space="preserve"> занимающихся добровольческой (волонтерской) деятельностью</t>
    </r>
  </si>
  <si>
    <t>Показатель:Доля молодых людей, участвующих в проектах и программах, направленных на патриотическое воспитание</t>
  </si>
  <si>
    <t>1.1.1.2</t>
  </si>
  <si>
    <t>Показатель:Доля молодых семей, в том числе молодых семей имеющих детей, участвующих в мероприятиях по продвижению традиционных  духовно-нравственных ценностей, в том числе в проекты и программы, направленные на патриотическое воспитание, в добровольческую и общественную  деятельность</t>
  </si>
  <si>
    <t>1.1.2</t>
  </si>
  <si>
    <t>Задача «Формирование эффективной системы по вовлечению детей и молодежи в социально-экономическую, политическую и культурную жизнь общества»</t>
  </si>
  <si>
    <t>Показатель «Общее число молодежи, принявшее участие в реализации мероприятий гражданско-патриотической и духовной направленности»</t>
  </si>
  <si>
    <t>человек</t>
  </si>
  <si>
    <t>Заместитель главы города по вопросам социальной сферы</t>
  </si>
  <si>
    <t>Попова И.А.</t>
  </si>
  <si>
    <t>по состоянию на 01 июля 2025 года</t>
  </si>
  <si>
    <t>Направление"Развитие системы интеллектуального, духовно-нравственного и гражданско-патриотического воспитания молодёжи, а также формирование здорового образа жизни и организация досуга и отдыха для молодых людей"</t>
  </si>
  <si>
    <t>Комплекс процессных мероприятий «Вовлечение молодежи в социально-экономическую, политическую и культурную жизнь общества»</t>
  </si>
  <si>
    <t>Стригункова Л.Ф.</t>
  </si>
  <si>
    <t>Отчет о выполнении плана реализации муниципального проекта «Мы вместе» (Воспитание гармонично развитой личности)»  в 2025 году</t>
  </si>
  <si>
    <t>муниципальной программы «Молодежь Трехгорного»</t>
  </si>
  <si>
    <t xml:space="preserve">направления «Развитие системы интеллектуального, духовно-нравственного и гражданско-патриотического воспитания молодёжи, а также формирование здорового образа жизни и организация досуга и отдыха для молодых людей» </t>
  </si>
  <si>
    <t>Задача. "Формирование условий для реализации интеллектуального, творческого потенциала, направленных на развитие талантливой молодежи города Трехгорного в интересах общественного развития, поддержки социальных и общественных инициатив"</t>
  </si>
  <si>
    <t>Отчет о выполнении плана реализации комплекса процессных мероприятий «Вовлечение молодежи в социально-экономическую, политическую и культурную жизнь общества»   в 2025 году</t>
  </si>
  <si>
    <t>по состоянию на 01 июля 20 25 года</t>
  </si>
  <si>
    <t>Мероприятие «Фестиваль «Я люблю тебя, Россия»»</t>
  </si>
  <si>
    <t>Контрольная точка «Утверждены документы, необходимые для организации и проведения патриотического творческого фестиваля «Я люблю тебя, Россия»</t>
  </si>
  <si>
    <t>МАУ ДЦ "Утес"</t>
  </si>
  <si>
    <t>Контрольная точка "Подготовлено материально - техническое обеспечение для проведения патриотического творческого фестиваля «Я люблю тебя, Россия»</t>
  </si>
  <si>
    <t xml:space="preserve">Контрольная точка «Проведен патриотический творческий фестиваль «Я люблю тебя, Россия» </t>
  </si>
  <si>
    <t>1.1.3</t>
  </si>
  <si>
    <t>Городской праздник «Выпускной вечер»</t>
  </si>
  <si>
    <t xml:space="preserve">Контрольная точка «Утверждены документы, необходимые для организации и проведения городского праздника «Выпускной вечер» </t>
  </si>
  <si>
    <t xml:space="preserve">Контрольная точка «Подготовлено материально - техническое обеспечение для проведения городского праздника «Выпускной вечер» </t>
  </si>
  <si>
    <t>Контрольная точка «Городской праздник «Выпускной вечер»  проведен»</t>
  </si>
  <si>
    <t>1.2.2</t>
  </si>
  <si>
    <t>1.2.3</t>
  </si>
  <si>
    <t>МБУДО "ЦДТ"</t>
  </si>
  <si>
    <t>31.06.2025</t>
  </si>
  <si>
    <t>Отчет в официальной группе в социальных https://culture-trg.ru/</t>
  </si>
  <si>
    <t>1.3</t>
  </si>
  <si>
    <t>Организация и проведение конкурса социально значимых проектов</t>
  </si>
  <si>
    <t>1.3.1</t>
  </si>
  <si>
    <t>Контрольная точка «Утверждены документы, необходимые для организации и проведения конкурса социально значимых проектов»</t>
  </si>
  <si>
    <t>Контрольная точка «Проведен конкурсный отбор представленных проектов»</t>
  </si>
  <si>
    <t>Контрольная точка «Подведены итоги гранатового конкурса социально значимых проектов»</t>
  </si>
  <si>
    <t>1.3.2</t>
  </si>
  <si>
    <t>1.3.3</t>
  </si>
  <si>
    <t>Управление образования</t>
  </si>
  <si>
    <t>Приказ Управления образования от 26.02.2024 № 134 "ОД"  "Об организации и проведении городского молодежного грантового конкурса социальных проектов" https://culture-trg.ru/</t>
  </si>
  <si>
    <t>Итоговый протокол (без даты) конкурсной комиссии по проведению VIII городского молодежного грантового конкурса социальных проектов https://culture-trg.ru/</t>
  </si>
  <si>
    <t>Приказ Управления образования от 10.03.2025 №135"ОД" "Об итогах VIII городского молодежного грантового конкурса социальных проектов" https://culture-trg.ru/</t>
  </si>
  <si>
    <t>1.4</t>
  </si>
  <si>
    <t>1.4.1</t>
  </si>
  <si>
    <t>1.4.2</t>
  </si>
  <si>
    <t>1.4.3</t>
  </si>
  <si>
    <t>Контрольная точка «Подготовлено материально - техническое обеспечение для проведения мероприятия»</t>
  </si>
  <si>
    <t>1.5</t>
  </si>
  <si>
    <t>Организация и проведение мероприятия «Вахта памяти»</t>
  </si>
  <si>
    <t>Контрольная точка «Проведен орг. комитет по организации и проведению мероприятия «Вахта памяти»</t>
  </si>
  <si>
    <t>Контрольная точка «Проведено мероприятие «Вахта памяти»</t>
  </si>
  <si>
    <t>Товарная накладная № 25 от 09.04.2025https://culture-trg.ru/</t>
  </si>
  <si>
    <t>Товарная накладная №106 от13.05.2025</t>
  </si>
  <si>
    <t>Товарная накладная № 104 от 29.04.2025 https://culture-trg.ru/</t>
  </si>
  <si>
    <t>Постановление или приказ</t>
  </si>
  <si>
    <t>1.5.1</t>
  </si>
  <si>
    <t>1.5.2</t>
  </si>
  <si>
    <t>1.5.3</t>
  </si>
  <si>
    <t>Организация и проведение акций, посвященных памятным датам России</t>
  </si>
  <si>
    <t>Контрольная точка «Проведен орг. комитет по организации и проведению акций, посвященных памятным датам России»</t>
  </si>
  <si>
    <t>Контрольная точка «Подготовлено материально - техническое обеспечение для проведения акций»</t>
  </si>
  <si>
    <t>Контрольная точка «Проведены акции, посвященные памятным датам России: «Георгиевская ленточка», «Свеча памяти», «Живая память»</t>
  </si>
  <si>
    <t>оплачены, но мероприятия не проведены</t>
  </si>
  <si>
    <t xml:space="preserve">Мероприятие "Организованы и проведены военно - полевые сборы для допризывной молодежи, учащихся общеобразовательных школ </t>
  </si>
  <si>
    <t>Закупка включена в план закупок</t>
  </si>
  <si>
    <t>МКУ "ЦСО"</t>
  </si>
  <si>
    <t>Сведения о заключенных контрактах/договорах</t>
  </si>
  <si>
    <t>Произведена приемка поставленных товаров, выполненных работ, оказанных услуг</t>
  </si>
  <si>
    <t>Произведена оплата товаров, выполненных работ, оказанных услуг по государственному (муниципальному) контракту</t>
  </si>
  <si>
    <t>1.1.4</t>
  </si>
  <si>
    <t>План -график закупок товаров, работ, услуг на 2025 финансовый год</t>
  </si>
  <si>
    <t>Контракт/договор</t>
  </si>
  <si>
    <t>Акт выполненных работ, оказанных услуг</t>
  </si>
  <si>
    <t>Платежное поручение</t>
  </si>
  <si>
    <t>Проведено мероприятие "Смотр песни и строя допризывной молодежи"</t>
  </si>
  <si>
    <t>Сведения о муниципальном контракте внесены в реестр контрактов, заключенных заказчиками по результатам закупок</t>
  </si>
  <si>
    <t>1.2.4</t>
  </si>
  <si>
    <t>Соглашение о предоставлении субсидии</t>
  </si>
  <si>
    <t>Товарная накладная, акт выполненных работ, оказанных услуг</t>
  </si>
  <si>
    <t>Проведено военно-патриотические мероприятие на базе ВПК «Конус»</t>
  </si>
  <si>
    <t>МБУ "ФиС"</t>
  </si>
  <si>
    <t>Контрольные точки:</t>
  </si>
  <si>
    <t>1.3.4</t>
  </si>
  <si>
    <t>1.4.4</t>
  </si>
  <si>
    <t>МАУ «ДЦ «Утес»,</t>
  </si>
  <si>
    <t>План закупок</t>
  </si>
  <si>
    <t>план закупок учреждения (п.5 ч.1 ст.93 Федерального закона № 44-ФЗ)</t>
  </si>
  <si>
    <t>Товарная накладная (кассовый чек)</t>
  </si>
  <si>
    <t>Платежное поручение (кассовый чек)</t>
  </si>
  <si>
    <t>Проведено мероприятие "День молодежи"</t>
  </si>
  <si>
    <t>Проведен городской конкурс учебно-исследовательских и научных работ учащихся и молодежи «Юность науки»</t>
  </si>
  <si>
    <t>1.5.4</t>
  </si>
  <si>
    <t>МБУДО «ЦДТ»</t>
  </si>
  <si>
    <t>не позднее 31.03.2025</t>
  </si>
  <si>
    <t xml:space="preserve">Необходимо по своим мероприятиям проставить № документов подтверждающих. Выслать сканы подтверждающих документов. Если мероприятие не выполнено, указать причину/ возможные риски. Просьба рядом с графой 6 проставить сумму оплаты которая прошла до 01.07.2025  </t>
  </si>
  <si>
    <t>Договора № 43,44,45 от 28.02.2025г</t>
  </si>
  <si>
    <t>Товарная накладная № 43 от 05.05.2025 на сумму 6000,0 руб.</t>
  </si>
  <si>
    <t>ПЛАТЕЖНОЕ ПОРУЧЕНИЕ № 373654
19.05.2025 на 6000,00 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</si>
</sst>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i/>
      <sz val="10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6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u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i/>
      <sz val="10"/>
      <color rgb="FFFF0000"/>
      <name val="Times New Roman"/>
      <family val="1"/>
      <charset val="204"/>
    </font>
    <font>
      <sz val="10"/>
      <color rgb="FFFF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137">
    <xf numFmtId="0" fontId="0" fillId="0" borderId="0" xfId="0"/>
    <xf numFmtId="0" fontId="1" fillId="0" borderId="0" xfId="0" applyFont="1"/>
    <xf numFmtId="49" fontId="1" fillId="0" borderId="1" xfId="0" applyNumberFormat="1" applyFont="1" applyBorder="1"/>
    <xf numFmtId="0" fontId="1" fillId="0" borderId="1" xfId="0" applyFont="1" applyBorder="1" applyAlignment="1">
      <alignment horizontal="center" vertical="center"/>
    </xf>
    <xf numFmtId="0" fontId="2" fillId="0" borderId="0" xfId="0" applyFont="1"/>
    <xf numFmtId="49" fontId="1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top"/>
    </xf>
    <xf numFmtId="0" fontId="1" fillId="0" borderId="8" xfId="0" applyFont="1" applyBorder="1" applyAlignment="1">
      <alignment horizontal="center" vertical="center"/>
    </xf>
    <xf numFmtId="0" fontId="7" fillId="0" borderId="0" xfId="0" applyFont="1"/>
    <xf numFmtId="0" fontId="9" fillId="0" borderId="0" xfId="0" applyFont="1"/>
    <xf numFmtId="0" fontId="1" fillId="0" borderId="0" xfId="0" applyFont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1" fillId="0" borderId="0" xfId="0" applyFont="1" applyBorder="1"/>
    <xf numFmtId="0" fontId="1" fillId="0" borderId="0" xfId="0" applyFont="1" applyBorder="1" applyAlignment="1">
      <alignment horizontal="center" vertical="center"/>
    </xf>
    <xf numFmtId="0" fontId="11" fillId="0" borderId="0" xfId="0" applyFont="1" applyBorder="1"/>
    <xf numFmtId="0" fontId="11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top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/>
    <xf numFmtId="0" fontId="4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wrapText="1"/>
    </xf>
    <xf numFmtId="0" fontId="15" fillId="0" borderId="0" xfId="0" applyFont="1" applyAlignment="1">
      <alignment vertical="top" wrapText="1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top" wrapText="1"/>
    </xf>
    <xf numFmtId="0" fontId="8" fillId="0" borderId="0" xfId="0" applyFont="1"/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49" fontId="8" fillId="0" borderId="4" xfId="0" applyNumberFormat="1" applyFont="1" applyBorder="1"/>
    <xf numFmtId="0" fontId="8" fillId="0" borderId="1" xfId="0" applyFont="1" applyBorder="1"/>
    <xf numFmtId="49" fontId="8" fillId="0" borderId="1" xfId="0" applyNumberFormat="1" applyFont="1" applyBorder="1"/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49" fontId="8" fillId="0" borderId="1" xfId="0" applyNumberFormat="1" applyFont="1" applyBorder="1" applyAlignment="1">
      <alignment vertical="center" wrapText="1"/>
    </xf>
    <xf numFmtId="49" fontId="8" fillId="0" borderId="1" xfId="0" applyNumberFormat="1" applyFont="1" applyBorder="1" applyAlignment="1">
      <alignment vertical="top" wrapText="1"/>
    </xf>
    <xf numFmtId="0" fontId="1" fillId="2" borderId="0" xfId="0" applyFont="1" applyFill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vertical="top" wrapText="1"/>
    </xf>
    <xf numFmtId="4" fontId="1" fillId="0" borderId="1" xfId="0" applyNumberFormat="1" applyFont="1" applyBorder="1"/>
    <xf numFmtId="0" fontId="1" fillId="0" borderId="1" xfId="0" applyFont="1" applyBorder="1" applyAlignment="1">
      <alignment wrapText="1"/>
    </xf>
    <xf numFmtId="0" fontId="12" fillId="2" borderId="0" xfId="0" applyFont="1" applyFill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14" xfId="0" applyFont="1" applyBorder="1" applyAlignment="1">
      <alignment vertical="center" wrapText="1"/>
    </xf>
    <xf numFmtId="14" fontId="3" fillId="0" borderId="3" xfId="0" applyNumberFormat="1" applyFont="1" applyBorder="1" applyAlignment="1">
      <alignment horizontal="center" vertical="center" wrapText="1"/>
    </xf>
    <xf numFmtId="14" fontId="3" fillId="3" borderId="1" xfId="0" applyNumberFormat="1" applyFont="1" applyFill="1" applyBorder="1" applyAlignment="1">
      <alignment vertical="center" wrapText="1"/>
    </xf>
    <xf numFmtId="0" fontId="1" fillId="3" borderId="1" xfId="0" applyFont="1" applyFill="1" applyBorder="1" applyAlignment="1">
      <alignment vertical="center" wrapText="1"/>
    </xf>
    <xf numFmtId="14" fontId="3" fillId="0" borderId="4" xfId="0" applyNumberFormat="1" applyFont="1" applyBorder="1" applyAlignment="1">
      <alignment horizontal="center" vertical="center" wrapText="1"/>
    </xf>
    <xf numFmtId="14" fontId="3" fillId="0" borderId="4" xfId="0" applyNumberFormat="1" applyFont="1" applyBorder="1" applyAlignment="1">
      <alignment vertical="center" wrapText="1"/>
    </xf>
    <xf numFmtId="0" fontId="1" fillId="0" borderId="0" xfId="0" applyFont="1" applyAlignment="1">
      <alignment vertical="top"/>
    </xf>
    <xf numFmtId="0" fontId="18" fillId="0" borderId="1" xfId="0" applyFont="1" applyFill="1" applyBorder="1" applyAlignment="1">
      <alignment horizontal="center" vertical="center" wrapText="1"/>
    </xf>
    <xf numFmtId="14" fontId="3" fillId="0" borderId="2" xfId="0" applyNumberFormat="1" applyFont="1" applyBorder="1" applyAlignment="1">
      <alignment vertical="center" wrapText="1"/>
    </xf>
    <xf numFmtId="0" fontId="4" fillId="0" borderId="11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4" xfId="0" applyFont="1" applyBorder="1" applyAlignment="1">
      <alignment horizontal="left" vertical="center" wrapText="1"/>
    </xf>
    <xf numFmtId="0" fontId="3" fillId="0" borderId="4" xfId="0" applyFont="1" applyBorder="1" applyAlignment="1">
      <alignment vertical="center" wrapText="1"/>
    </xf>
    <xf numFmtId="0" fontId="1" fillId="3" borderId="3" xfId="0" applyFont="1" applyFill="1" applyBorder="1" applyAlignment="1">
      <alignment vertical="center" wrapText="1"/>
    </xf>
    <xf numFmtId="14" fontId="3" fillId="0" borderId="1" xfId="0" applyNumberFormat="1" applyFont="1" applyBorder="1" applyAlignment="1">
      <alignment vertical="center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0" fontId="3" fillId="0" borderId="2" xfId="0" applyFont="1" applyBorder="1" applyAlignment="1">
      <alignment vertical="top" wrapText="1"/>
    </xf>
    <xf numFmtId="0" fontId="3" fillId="0" borderId="15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3" fillId="0" borderId="4" xfId="0" applyFont="1" applyBorder="1" applyAlignment="1">
      <alignment vertical="center"/>
    </xf>
    <xf numFmtId="0" fontId="3" fillId="2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6" fillId="0" borderId="1" xfId="0" applyFont="1" applyBorder="1" applyAlignment="1">
      <alignment wrapText="1"/>
    </xf>
    <xf numFmtId="0" fontId="2" fillId="0" borderId="1" xfId="0" applyFont="1" applyBorder="1"/>
    <xf numFmtId="14" fontId="13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14" fontId="13" fillId="3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wrapText="1"/>
    </xf>
    <xf numFmtId="0" fontId="16" fillId="0" borderId="1" xfId="0" applyFont="1" applyBorder="1" applyAlignment="1">
      <alignment vertical="center" wrapText="1"/>
    </xf>
    <xf numFmtId="14" fontId="13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9" fillId="2" borderId="1" xfId="0" applyFont="1" applyFill="1" applyBorder="1" applyAlignment="1">
      <alignment vertical="center" wrapText="1"/>
    </xf>
    <xf numFmtId="0" fontId="20" fillId="2" borderId="1" xfId="0" applyFont="1" applyFill="1" applyBorder="1" applyAlignment="1">
      <alignment horizontal="left" vertical="center" wrapText="1"/>
    </xf>
    <xf numFmtId="0" fontId="21" fillId="2" borderId="1" xfId="0" applyFont="1" applyFill="1" applyBorder="1"/>
    <xf numFmtId="0" fontId="12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top"/>
    </xf>
    <xf numFmtId="0" fontId="8" fillId="0" borderId="0" xfId="0" applyFont="1" applyAlignment="1">
      <alignment horizontal="center"/>
    </xf>
    <xf numFmtId="0" fontId="15" fillId="0" borderId="0" xfId="0" applyFont="1" applyBorder="1" applyAlignment="1">
      <alignment horizontal="center"/>
    </xf>
    <xf numFmtId="0" fontId="8" fillId="0" borderId="0" xfId="0" applyFont="1" applyAlignment="1">
      <alignment horizontal="center" vertical="top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vertical="top" wrapText="1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 vertical="top"/>
    </xf>
    <xf numFmtId="0" fontId="5" fillId="0" borderId="0" xfId="0" applyFont="1" applyBorder="1" applyAlignment="1">
      <alignment horizontal="center" vertical="top"/>
    </xf>
    <xf numFmtId="0" fontId="7" fillId="0" borderId="0" xfId="0" applyFont="1" applyAlignment="1">
      <alignment horizontal="left" vertical="top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/>
    <xf numFmtId="0" fontId="3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10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21" fillId="2" borderId="0" xfId="0" applyFont="1" applyFill="1" applyAlignment="1">
      <alignment horizontal="center" wrapText="1"/>
    </xf>
    <xf numFmtId="0" fontId="3" fillId="0" borderId="0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view="pageBreakPreview" topLeftCell="A10" zoomScaleNormal="100" zoomScaleSheetLayoutView="100" workbookViewId="0">
      <selection activeCell="B18" sqref="B18"/>
    </sheetView>
  </sheetViews>
  <sheetFormatPr defaultRowHeight="12.75" x14ac:dyDescent="0.2"/>
  <cols>
    <col min="1" max="1" width="8.42578125" style="1" customWidth="1"/>
    <col min="2" max="2" width="67" style="1" customWidth="1"/>
    <col min="3" max="3" width="12.5703125" style="1" customWidth="1"/>
    <col min="4" max="4" width="11.28515625" style="1" customWidth="1"/>
    <col min="5" max="5" width="9.5703125" style="1" customWidth="1"/>
    <col min="6" max="6" width="12.85546875" style="1" customWidth="1"/>
    <col min="7" max="7" width="11.5703125" style="1" customWidth="1"/>
    <col min="8" max="8" width="13.85546875" style="1" customWidth="1"/>
    <col min="9" max="9" width="23.85546875" style="1" customWidth="1"/>
    <col min="10" max="16384" width="9.140625" style="1"/>
  </cols>
  <sheetData>
    <row r="1" spans="1:8" ht="18.75" x14ac:dyDescent="0.2">
      <c r="F1" s="98" t="s">
        <v>57</v>
      </c>
      <c r="G1" s="98"/>
      <c r="H1" s="98"/>
    </row>
    <row r="2" spans="1:8" ht="86.25" customHeight="1" x14ac:dyDescent="0.25">
      <c r="A2" s="34"/>
      <c r="B2" s="34"/>
      <c r="C2" s="34"/>
      <c r="D2" s="34"/>
      <c r="E2" s="34"/>
      <c r="F2" s="99" t="s">
        <v>51</v>
      </c>
      <c r="G2" s="99"/>
      <c r="H2" s="99"/>
    </row>
    <row r="3" spans="1:8" ht="19.5" customHeight="1" x14ac:dyDescent="0.25">
      <c r="A3" s="101" t="s">
        <v>4</v>
      </c>
      <c r="B3" s="101"/>
      <c r="C3" s="101"/>
      <c r="D3" s="101"/>
      <c r="E3" s="101"/>
      <c r="F3" s="101"/>
      <c r="G3" s="101"/>
      <c r="H3" s="101"/>
    </row>
    <row r="4" spans="1:8" ht="21.75" customHeight="1" x14ac:dyDescent="0.25">
      <c r="A4" s="102" t="s">
        <v>61</v>
      </c>
      <c r="B4" s="102"/>
      <c r="C4" s="102"/>
      <c r="D4" s="102"/>
      <c r="E4" s="102"/>
      <c r="F4" s="102"/>
      <c r="G4" s="102"/>
      <c r="H4" s="102"/>
    </row>
    <row r="5" spans="1:8" ht="19.5" customHeight="1" x14ac:dyDescent="0.2">
      <c r="A5" s="103" t="s">
        <v>5</v>
      </c>
      <c r="B5" s="103"/>
      <c r="C5" s="103"/>
      <c r="D5" s="103"/>
      <c r="E5" s="103"/>
      <c r="F5" s="103"/>
      <c r="G5" s="103"/>
      <c r="H5" s="103"/>
    </row>
    <row r="6" spans="1:8" ht="15.75" x14ac:dyDescent="0.25">
      <c r="A6" s="101" t="s">
        <v>62</v>
      </c>
      <c r="B6" s="101"/>
      <c r="C6" s="101"/>
      <c r="D6" s="101"/>
      <c r="E6" s="101"/>
      <c r="F6" s="101"/>
      <c r="G6" s="101"/>
      <c r="H6" s="101"/>
    </row>
    <row r="7" spans="1:8" ht="3.75" customHeight="1" x14ac:dyDescent="0.25">
      <c r="A7" s="34"/>
      <c r="B7" s="34"/>
      <c r="C7" s="34"/>
      <c r="D7" s="34"/>
      <c r="E7" s="34"/>
      <c r="F7" s="34"/>
      <c r="G7" s="34"/>
      <c r="H7" s="34"/>
    </row>
    <row r="8" spans="1:8" ht="94.5" customHeight="1" x14ac:dyDescent="0.2">
      <c r="A8" s="35" t="s">
        <v>0</v>
      </c>
      <c r="B8" s="35" t="s">
        <v>56</v>
      </c>
      <c r="C8" s="36" t="s">
        <v>13</v>
      </c>
      <c r="D8" s="35" t="s">
        <v>42</v>
      </c>
      <c r="E8" s="35" t="s">
        <v>1</v>
      </c>
      <c r="F8" s="35" t="s">
        <v>2</v>
      </c>
      <c r="G8" s="35" t="s">
        <v>44</v>
      </c>
      <c r="H8" s="35" t="s">
        <v>45</v>
      </c>
    </row>
    <row r="9" spans="1:8" ht="15.75" x14ac:dyDescent="0.2">
      <c r="A9" s="37">
        <v>1</v>
      </c>
      <c r="B9" s="37">
        <v>2</v>
      </c>
      <c r="C9" s="37">
        <v>3</v>
      </c>
      <c r="D9" s="37">
        <v>4</v>
      </c>
      <c r="E9" s="37">
        <v>5</v>
      </c>
      <c r="F9" s="37">
        <v>6</v>
      </c>
      <c r="G9" s="37">
        <v>7</v>
      </c>
      <c r="H9" s="37">
        <v>8</v>
      </c>
    </row>
    <row r="10" spans="1:8" ht="25.5" customHeight="1" x14ac:dyDescent="0.25">
      <c r="A10" s="38"/>
      <c r="B10" s="30" t="s">
        <v>63</v>
      </c>
      <c r="C10" s="39"/>
      <c r="D10" s="39"/>
      <c r="E10" s="39"/>
      <c r="F10" s="39"/>
      <c r="G10" s="39"/>
      <c r="H10" s="39"/>
    </row>
    <row r="11" spans="1:8" ht="33" customHeight="1" x14ac:dyDescent="0.25">
      <c r="A11" s="40" t="s">
        <v>6</v>
      </c>
      <c r="B11" s="31" t="s">
        <v>68</v>
      </c>
      <c r="C11" s="41" t="s">
        <v>64</v>
      </c>
      <c r="D11" s="41">
        <v>3</v>
      </c>
      <c r="E11" s="41">
        <v>8.6999999999999993</v>
      </c>
      <c r="F11" s="46">
        <v>3</v>
      </c>
      <c r="G11" s="37">
        <f>F11/D11</f>
        <v>1</v>
      </c>
      <c r="H11" s="42"/>
    </row>
    <row r="12" spans="1:8" ht="63" customHeight="1" x14ac:dyDescent="0.25">
      <c r="A12" s="43" t="s">
        <v>6</v>
      </c>
      <c r="B12" s="32" t="s">
        <v>65</v>
      </c>
      <c r="C12" s="39"/>
      <c r="D12" s="39"/>
      <c r="E12" s="39"/>
      <c r="F12" s="39"/>
      <c r="G12" s="39"/>
      <c r="H12" s="39"/>
    </row>
    <row r="13" spans="1:8" ht="31.5" x14ac:dyDescent="0.25">
      <c r="A13" s="43" t="s">
        <v>7</v>
      </c>
      <c r="B13" s="32" t="s">
        <v>66</v>
      </c>
      <c r="C13" s="39"/>
      <c r="D13" s="39"/>
      <c r="E13" s="39"/>
      <c r="F13" s="39"/>
      <c r="G13" s="39"/>
      <c r="H13" s="39"/>
    </row>
    <row r="14" spans="1:8" ht="63" customHeight="1" x14ac:dyDescent="0.25">
      <c r="A14" s="44" t="s">
        <v>8</v>
      </c>
      <c r="B14" s="33" t="s">
        <v>67</v>
      </c>
      <c r="C14" s="39"/>
      <c r="D14" s="39"/>
      <c r="E14" s="39"/>
      <c r="F14" s="39"/>
      <c r="G14" s="39"/>
      <c r="H14" s="39"/>
    </row>
    <row r="15" spans="1:8" ht="36.75" customHeight="1" x14ac:dyDescent="0.25">
      <c r="A15" s="44" t="s">
        <v>9</v>
      </c>
      <c r="B15" s="33" t="s">
        <v>69</v>
      </c>
      <c r="C15" s="39" t="s">
        <v>64</v>
      </c>
      <c r="D15" s="37">
        <v>50.1</v>
      </c>
      <c r="E15" s="37">
        <v>51.47</v>
      </c>
      <c r="F15" s="45"/>
      <c r="G15" s="37"/>
      <c r="H15" s="37"/>
    </row>
    <row r="16" spans="1:8" ht="81.75" customHeight="1" x14ac:dyDescent="0.25">
      <c r="A16" s="44" t="s">
        <v>70</v>
      </c>
      <c r="B16" s="33" t="s">
        <v>71</v>
      </c>
      <c r="C16" s="39" t="s">
        <v>64</v>
      </c>
      <c r="D16" s="37">
        <v>7.4</v>
      </c>
      <c r="E16" s="37">
        <v>19.399999999999999</v>
      </c>
      <c r="F16" s="53">
        <v>7.4</v>
      </c>
      <c r="G16" s="37"/>
      <c r="H16" s="37"/>
    </row>
    <row r="17" spans="1:8" ht="47.25" x14ac:dyDescent="0.25">
      <c r="A17" s="44" t="s">
        <v>10</v>
      </c>
      <c r="B17" s="33" t="s">
        <v>80</v>
      </c>
      <c r="C17" s="39"/>
      <c r="D17" s="37"/>
      <c r="E17" s="37"/>
      <c r="F17" s="46"/>
      <c r="G17" s="37"/>
      <c r="H17" s="37"/>
    </row>
    <row r="18" spans="1:8" ht="47.25" x14ac:dyDescent="0.25">
      <c r="A18" s="44" t="s">
        <v>11</v>
      </c>
      <c r="B18" s="33" t="s">
        <v>73</v>
      </c>
      <c r="C18" s="39"/>
      <c r="D18" s="37"/>
      <c r="E18" s="37"/>
      <c r="F18" s="46"/>
      <c r="G18" s="37"/>
      <c r="H18" s="37"/>
    </row>
    <row r="19" spans="1:8" ht="47.25" x14ac:dyDescent="0.25">
      <c r="A19" s="44" t="s">
        <v>12</v>
      </c>
      <c r="B19" s="33" t="s">
        <v>74</v>
      </c>
      <c r="C19" s="39" t="s">
        <v>75</v>
      </c>
      <c r="D19" s="37">
        <v>1750</v>
      </c>
      <c r="E19" s="37">
        <v>3300</v>
      </c>
      <c r="F19" s="46"/>
      <c r="G19" s="37"/>
      <c r="H19" s="37"/>
    </row>
    <row r="21" spans="1:8" ht="15.75" customHeight="1" x14ac:dyDescent="0.2">
      <c r="A21" s="1" t="s">
        <v>3</v>
      </c>
    </row>
    <row r="22" spans="1:8" ht="36" customHeight="1" x14ac:dyDescent="0.2">
      <c r="A22" s="105" t="s">
        <v>52</v>
      </c>
      <c r="B22" s="105"/>
      <c r="C22" s="105"/>
      <c r="D22" s="105"/>
      <c r="E22" s="105"/>
      <c r="F22" s="105"/>
      <c r="G22" s="105"/>
      <c r="H22" s="105"/>
    </row>
    <row r="23" spans="1:8" ht="24" customHeight="1" x14ac:dyDescent="0.2">
      <c r="A23" s="105" t="s">
        <v>53</v>
      </c>
      <c r="B23" s="105"/>
      <c r="C23" s="105"/>
      <c r="D23" s="105"/>
      <c r="E23" s="105"/>
      <c r="F23" s="105"/>
      <c r="G23" s="105"/>
      <c r="H23" s="105"/>
    </row>
    <row r="24" spans="1:8" ht="24.75" customHeight="1" x14ac:dyDescent="0.2">
      <c r="A24" s="105" t="s">
        <v>54</v>
      </c>
      <c r="B24" s="105"/>
      <c r="C24" s="105"/>
      <c r="D24" s="105"/>
      <c r="E24" s="105"/>
      <c r="F24" s="105"/>
      <c r="G24" s="105"/>
      <c r="H24" s="105"/>
    </row>
    <row r="26" spans="1:8" x14ac:dyDescent="0.2">
      <c r="A26" s="104" t="s">
        <v>76</v>
      </c>
      <c r="B26" s="104"/>
      <c r="D26" s="107"/>
      <c r="E26" s="107"/>
      <c r="G26" s="106" t="s">
        <v>77</v>
      </c>
      <c r="H26" s="106"/>
    </row>
    <row r="27" spans="1:8" s="10" customFormat="1" ht="10.5" x14ac:dyDescent="0.25">
      <c r="A27" s="100" t="s">
        <v>33</v>
      </c>
      <c r="B27" s="100"/>
      <c r="E27" s="9" t="s">
        <v>34</v>
      </c>
      <c r="G27" s="9" t="s">
        <v>35</v>
      </c>
    </row>
    <row r="28" spans="1:8" ht="4.5" customHeight="1" x14ac:dyDescent="0.2"/>
  </sheetData>
  <mergeCells count="13">
    <mergeCell ref="F1:H1"/>
    <mergeCell ref="F2:H2"/>
    <mergeCell ref="A27:B27"/>
    <mergeCell ref="A3:H3"/>
    <mergeCell ref="A4:H4"/>
    <mergeCell ref="A5:H5"/>
    <mergeCell ref="A6:H6"/>
    <mergeCell ref="A26:B26"/>
    <mergeCell ref="A22:H22"/>
    <mergeCell ref="A23:H23"/>
    <mergeCell ref="A24:H24"/>
    <mergeCell ref="G26:H26"/>
    <mergeCell ref="D26:E26"/>
  </mergeCells>
  <pageMargins left="0.70866141732283472" right="0.70866141732283472" top="0.74803149606299213" bottom="0.74803149606299213" header="0.31496062992125984" footer="0.31496062992125984"/>
  <pageSetup paperSize="9" scale="8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5"/>
  <sheetViews>
    <sheetView topLeftCell="A4" zoomScale="120" zoomScaleNormal="120" zoomScaleSheetLayoutView="124" workbookViewId="0">
      <selection activeCell="K21" sqref="K21:M21"/>
    </sheetView>
  </sheetViews>
  <sheetFormatPr defaultRowHeight="12.75" x14ac:dyDescent="0.2"/>
  <cols>
    <col min="1" max="1" width="7.7109375" style="1" customWidth="1"/>
    <col min="2" max="2" width="43.42578125" style="1" customWidth="1"/>
    <col min="3" max="3" width="7.7109375" style="1" customWidth="1"/>
    <col min="4" max="4" width="5.85546875" style="1" customWidth="1"/>
    <col min="5" max="5" width="8.42578125" style="1" customWidth="1"/>
    <col min="6" max="6" width="12" style="1" customWidth="1"/>
    <col min="7" max="7" width="11" style="1" customWidth="1"/>
    <col min="8" max="8" width="12.5703125" style="1" customWidth="1"/>
    <col min="9" max="9" width="11.7109375" style="1" customWidth="1"/>
    <col min="10" max="10" width="9.7109375" style="1" customWidth="1"/>
    <col min="11" max="11" width="8.42578125" style="1" customWidth="1"/>
    <col min="12" max="13" width="5.140625" style="1" customWidth="1"/>
    <col min="14" max="14" width="8.85546875" style="1" customWidth="1"/>
    <col min="15" max="15" width="10.5703125" style="1" customWidth="1"/>
    <col min="16" max="16" width="10.7109375" style="1" customWidth="1"/>
    <col min="17" max="17" width="8.85546875" style="1" customWidth="1"/>
    <col min="18" max="16384" width="9.140625" style="1"/>
  </cols>
  <sheetData>
    <row r="1" spans="1:17" ht="22.5" customHeight="1" x14ac:dyDescent="0.2">
      <c r="H1" s="24"/>
      <c r="I1" s="24"/>
      <c r="J1" s="98" t="s">
        <v>37</v>
      </c>
      <c r="K1" s="98"/>
      <c r="L1" s="98"/>
      <c r="M1" s="98"/>
      <c r="N1" s="98"/>
      <c r="O1" s="98"/>
      <c r="P1" s="98"/>
      <c r="Q1" s="98"/>
    </row>
    <row r="2" spans="1:17" s="21" customFormat="1" ht="66" customHeight="1" x14ac:dyDescent="0.2">
      <c r="A2" s="1"/>
      <c r="B2" s="1"/>
      <c r="C2" s="1"/>
      <c r="D2" s="1"/>
      <c r="E2" s="1"/>
      <c r="F2" s="1"/>
      <c r="G2" s="1"/>
      <c r="H2" s="24"/>
      <c r="I2" s="24"/>
      <c r="J2" s="99" t="s">
        <v>51</v>
      </c>
      <c r="K2" s="99"/>
      <c r="L2" s="99"/>
      <c r="M2" s="99"/>
      <c r="N2" s="99"/>
      <c r="O2" s="99"/>
      <c r="P2" s="99"/>
      <c r="Q2" s="99"/>
    </row>
    <row r="3" spans="1:17" ht="6.75" customHeight="1" x14ac:dyDescent="0.2"/>
    <row r="4" spans="1:17" s="25" customFormat="1" ht="17.25" customHeight="1" x14ac:dyDescent="0.2">
      <c r="A4" s="116" t="s">
        <v>14</v>
      </c>
      <c r="B4" s="116"/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7"/>
      <c r="O4" s="118"/>
      <c r="P4" s="119"/>
      <c r="Q4" s="119"/>
    </row>
    <row r="5" spans="1:17" s="22" customFormat="1" ht="17.25" customHeight="1" x14ac:dyDescent="0.2">
      <c r="A5" s="118" t="s">
        <v>61</v>
      </c>
      <c r="B5" s="118"/>
      <c r="C5" s="118"/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7"/>
      <c r="O5" s="120"/>
      <c r="P5" s="120"/>
      <c r="Q5" s="120"/>
    </row>
    <row r="6" spans="1:17" s="23" customFormat="1" x14ac:dyDescent="0.2">
      <c r="A6" s="120" t="s">
        <v>5</v>
      </c>
      <c r="B6" s="120"/>
      <c r="C6" s="120"/>
      <c r="D6" s="120"/>
      <c r="E6" s="120"/>
      <c r="F6" s="120"/>
      <c r="G6" s="120"/>
      <c r="H6" s="120"/>
      <c r="I6" s="120"/>
      <c r="J6" s="120"/>
      <c r="K6" s="120"/>
      <c r="L6" s="120"/>
      <c r="M6" s="120"/>
      <c r="N6" s="117"/>
      <c r="O6" s="107"/>
      <c r="P6" s="107"/>
      <c r="Q6" s="107"/>
    </row>
    <row r="7" spans="1:17" x14ac:dyDescent="0.2">
      <c r="A7" s="107" t="s">
        <v>78</v>
      </c>
      <c r="B7" s="107"/>
      <c r="C7" s="107"/>
      <c r="D7" s="107"/>
      <c r="E7" s="107"/>
      <c r="F7" s="107"/>
      <c r="G7" s="107"/>
      <c r="H7" s="107"/>
      <c r="I7" s="107"/>
      <c r="J7" s="107"/>
      <c r="K7" s="107"/>
      <c r="L7" s="107"/>
      <c r="M7" s="107"/>
      <c r="N7" s="117"/>
      <c r="O7" s="117"/>
      <c r="P7" s="117"/>
      <c r="Q7" s="117"/>
    </row>
    <row r="8" spans="1:17" ht="5.25" customHeight="1" x14ac:dyDescent="0.2">
      <c r="A8" s="27"/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</row>
    <row r="9" spans="1:17" ht="12.75" customHeight="1" x14ac:dyDescent="0.2">
      <c r="A9" s="121" t="s">
        <v>0</v>
      </c>
      <c r="B9" s="121" t="s">
        <v>56</v>
      </c>
      <c r="C9" s="124" t="s">
        <v>58</v>
      </c>
      <c r="D9" s="125"/>
      <c r="E9" s="125"/>
      <c r="F9" s="125"/>
      <c r="G9" s="125"/>
      <c r="H9" s="125"/>
      <c r="I9" s="125"/>
      <c r="J9" s="125"/>
      <c r="K9" s="125"/>
      <c r="L9" s="126" t="s">
        <v>59</v>
      </c>
      <c r="M9" s="127"/>
      <c r="N9" s="128"/>
      <c r="O9" s="108" t="s">
        <v>22</v>
      </c>
      <c r="P9" s="108"/>
      <c r="Q9" s="108"/>
    </row>
    <row r="10" spans="1:17" ht="24" customHeight="1" x14ac:dyDescent="0.2">
      <c r="A10" s="122"/>
      <c r="B10" s="122"/>
      <c r="C10" s="113" t="s">
        <v>16</v>
      </c>
      <c r="D10" s="114"/>
      <c r="E10" s="115"/>
      <c r="F10" s="113" t="s">
        <v>19</v>
      </c>
      <c r="G10" s="114"/>
      <c r="H10" s="115"/>
      <c r="I10" s="113" t="s">
        <v>20</v>
      </c>
      <c r="J10" s="114"/>
      <c r="K10" s="115"/>
      <c r="L10" s="129"/>
      <c r="M10" s="130"/>
      <c r="N10" s="131"/>
      <c r="O10" s="108"/>
      <c r="P10" s="108"/>
      <c r="Q10" s="108"/>
    </row>
    <row r="11" spans="1:17" ht="77.25" customHeight="1" x14ac:dyDescent="0.2">
      <c r="A11" s="123"/>
      <c r="B11" s="123"/>
      <c r="C11" s="48" t="s">
        <v>17</v>
      </c>
      <c r="D11" s="48" t="s">
        <v>18</v>
      </c>
      <c r="E11" s="48" t="s">
        <v>46</v>
      </c>
      <c r="F11" s="48" t="s">
        <v>17</v>
      </c>
      <c r="G11" s="48" t="s">
        <v>18</v>
      </c>
      <c r="H11" s="48" t="s">
        <v>47</v>
      </c>
      <c r="I11" s="48" t="s">
        <v>17</v>
      </c>
      <c r="J11" s="48" t="s">
        <v>18</v>
      </c>
      <c r="K11" s="48" t="s">
        <v>48</v>
      </c>
      <c r="L11" s="48" t="s">
        <v>21</v>
      </c>
      <c r="M11" s="48" t="s">
        <v>18</v>
      </c>
      <c r="N11" s="48" t="s">
        <v>49</v>
      </c>
      <c r="O11" s="48" t="s">
        <v>21</v>
      </c>
      <c r="P11" s="48" t="s">
        <v>18</v>
      </c>
      <c r="Q11" s="48" t="s">
        <v>50</v>
      </c>
    </row>
    <row r="12" spans="1:17" x14ac:dyDescent="0.2">
      <c r="A12" s="3">
        <v>1</v>
      </c>
      <c r="B12" s="3">
        <v>2</v>
      </c>
      <c r="C12" s="3">
        <v>3</v>
      </c>
      <c r="D12" s="3">
        <v>4</v>
      </c>
      <c r="E12" s="3">
        <v>5</v>
      </c>
      <c r="F12" s="3">
        <v>6</v>
      </c>
      <c r="G12" s="3">
        <v>7</v>
      </c>
      <c r="H12" s="3">
        <v>8</v>
      </c>
      <c r="I12" s="3">
        <v>9</v>
      </c>
      <c r="J12" s="3">
        <v>10</v>
      </c>
      <c r="K12" s="3">
        <v>11</v>
      </c>
      <c r="L12" s="3">
        <v>12</v>
      </c>
      <c r="M12" s="3">
        <v>13</v>
      </c>
      <c r="N12" s="3">
        <v>14</v>
      </c>
      <c r="O12" s="3">
        <v>15</v>
      </c>
      <c r="P12" s="3">
        <v>16</v>
      </c>
      <c r="Q12" s="3">
        <v>17</v>
      </c>
    </row>
    <row r="13" spans="1:17" ht="69.75" customHeight="1" x14ac:dyDescent="0.2">
      <c r="A13" s="49" t="s">
        <v>6</v>
      </c>
      <c r="B13" s="50" t="s">
        <v>79</v>
      </c>
      <c r="C13" s="51">
        <v>0</v>
      </c>
      <c r="D13" s="51">
        <v>0</v>
      </c>
      <c r="E13" s="51">
        <v>0</v>
      </c>
      <c r="F13" s="51">
        <v>401000</v>
      </c>
      <c r="G13" s="51">
        <v>289000</v>
      </c>
      <c r="H13" s="51">
        <f>G13/F13*100</f>
        <v>72.069825436408976</v>
      </c>
      <c r="I13" s="51">
        <f>I16</f>
        <v>598700</v>
      </c>
      <c r="J13" s="51"/>
      <c r="K13" s="51">
        <f>J13/I13*100</f>
        <v>0</v>
      </c>
      <c r="L13" s="51">
        <v>0</v>
      </c>
      <c r="M13" s="51">
        <v>0</v>
      </c>
      <c r="N13" s="51">
        <v>0</v>
      </c>
      <c r="O13" s="51">
        <f>C13+F13+I13+L13</f>
        <v>999700</v>
      </c>
      <c r="P13" s="51"/>
      <c r="Q13" s="51"/>
    </row>
    <row r="14" spans="1:17" ht="26.25" customHeight="1" x14ac:dyDescent="0.2">
      <c r="A14" s="49" t="s">
        <v>7</v>
      </c>
      <c r="B14" s="50" t="s">
        <v>66</v>
      </c>
      <c r="C14" s="51">
        <v>0</v>
      </c>
      <c r="D14" s="51">
        <v>0</v>
      </c>
      <c r="E14" s="51">
        <v>0</v>
      </c>
      <c r="F14" s="51">
        <v>401000</v>
      </c>
      <c r="G14" s="51">
        <v>289000</v>
      </c>
      <c r="H14" s="51">
        <f t="shared" ref="H14" si="0">G14/F14*100</f>
        <v>72.069825436408976</v>
      </c>
      <c r="I14" s="51">
        <v>20000</v>
      </c>
      <c r="J14" s="51">
        <v>0</v>
      </c>
      <c r="K14" s="51">
        <f t="shared" ref="K14:K15" si="1">J14/I14*100</f>
        <v>0</v>
      </c>
      <c r="L14" s="51">
        <v>0</v>
      </c>
      <c r="M14" s="51">
        <v>0</v>
      </c>
      <c r="N14" s="51">
        <v>0</v>
      </c>
      <c r="O14" s="51">
        <f t="shared" ref="O14:O15" si="2">C14+F14+I14+L14</f>
        <v>421000</v>
      </c>
      <c r="P14" s="51"/>
      <c r="Q14" s="51"/>
    </row>
    <row r="15" spans="1:17" ht="42" customHeight="1" x14ac:dyDescent="0.2">
      <c r="A15" s="49" t="s">
        <v>10</v>
      </c>
      <c r="B15" s="50" t="s">
        <v>80</v>
      </c>
      <c r="C15" s="51">
        <v>0</v>
      </c>
      <c r="D15" s="51">
        <v>0</v>
      </c>
      <c r="E15" s="51">
        <v>0</v>
      </c>
      <c r="F15" s="51">
        <v>0</v>
      </c>
      <c r="G15" s="51">
        <v>0</v>
      </c>
      <c r="H15" s="51">
        <v>0</v>
      </c>
      <c r="I15" s="51">
        <v>578700</v>
      </c>
      <c r="J15" s="51"/>
      <c r="K15" s="51">
        <f t="shared" si="1"/>
        <v>0</v>
      </c>
      <c r="L15" s="51">
        <v>0</v>
      </c>
      <c r="M15" s="51">
        <v>0</v>
      </c>
      <c r="N15" s="51">
        <v>0</v>
      </c>
      <c r="O15" s="51">
        <f t="shared" si="2"/>
        <v>578700</v>
      </c>
      <c r="P15" s="51"/>
      <c r="Q15" s="51"/>
    </row>
    <row r="16" spans="1:17" ht="17.25" customHeight="1" x14ac:dyDescent="0.2">
      <c r="A16" s="49"/>
      <c r="B16" s="50" t="s">
        <v>41</v>
      </c>
      <c r="C16" s="51">
        <f>C14+C15</f>
        <v>0</v>
      </c>
      <c r="D16" s="51">
        <f t="shared" ref="D16:Q16" si="3">D14+D15</f>
        <v>0</v>
      </c>
      <c r="E16" s="51">
        <f t="shared" si="3"/>
        <v>0</v>
      </c>
      <c r="F16" s="51">
        <f t="shared" si="3"/>
        <v>401000</v>
      </c>
      <c r="G16" s="51">
        <f t="shared" si="3"/>
        <v>289000</v>
      </c>
      <c r="H16" s="51">
        <f t="shared" si="3"/>
        <v>72.069825436408976</v>
      </c>
      <c r="I16" s="51">
        <f t="shared" si="3"/>
        <v>598700</v>
      </c>
      <c r="J16" s="51">
        <f t="shared" si="3"/>
        <v>0</v>
      </c>
      <c r="K16" s="51">
        <f t="shared" si="3"/>
        <v>0</v>
      </c>
      <c r="L16" s="51">
        <f t="shared" si="3"/>
        <v>0</v>
      </c>
      <c r="M16" s="51">
        <f t="shared" si="3"/>
        <v>0</v>
      </c>
      <c r="N16" s="51">
        <f t="shared" si="3"/>
        <v>0</v>
      </c>
      <c r="O16" s="51">
        <f t="shared" si="3"/>
        <v>999700</v>
      </c>
      <c r="P16" s="51">
        <f t="shared" si="3"/>
        <v>0</v>
      </c>
      <c r="Q16" s="51">
        <f t="shared" si="3"/>
        <v>0</v>
      </c>
    </row>
    <row r="17" spans="1:13" ht="5.25" customHeight="1" x14ac:dyDescent="0.2"/>
    <row r="18" spans="1:13" s="12" customFormat="1" ht="15" customHeight="1" x14ac:dyDescent="0.2">
      <c r="A18" s="12" t="s">
        <v>15</v>
      </c>
    </row>
    <row r="19" spans="1:13" s="12" customFormat="1" ht="15" customHeight="1" x14ac:dyDescent="0.2">
      <c r="A19" s="12" t="s">
        <v>36</v>
      </c>
    </row>
    <row r="20" spans="1:13" ht="15" customHeight="1" x14ac:dyDescent="0.2"/>
    <row r="21" spans="1:13" x14ac:dyDescent="0.2">
      <c r="A21" s="112" t="s">
        <v>76</v>
      </c>
      <c r="B21" s="112"/>
      <c r="C21" s="112"/>
      <c r="D21" s="112"/>
      <c r="E21" s="112"/>
      <c r="H21" s="109"/>
      <c r="I21" s="109"/>
      <c r="K21" s="109" t="s">
        <v>77</v>
      </c>
      <c r="L21" s="109"/>
      <c r="M21" s="109"/>
    </row>
    <row r="22" spans="1:13" x14ac:dyDescent="0.2">
      <c r="A22" s="111" t="s">
        <v>33</v>
      </c>
      <c r="B22" s="111"/>
      <c r="H22" s="110" t="s">
        <v>34</v>
      </c>
      <c r="I22" s="110"/>
      <c r="K22" s="111" t="s">
        <v>35</v>
      </c>
      <c r="L22" s="111"/>
      <c r="M22" s="111"/>
    </row>
    <row r="23" spans="1:13" ht="15.75" customHeight="1" x14ac:dyDescent="0.2"/>
    <row r="24" spans="1:13" x14ac:dyDescent="0.2">
      <c r="A24" s="13" t="s">
        <v>40</v>
      </c>
    </row>
    <row r="25" spans="1:13" ht="6.75" customHeight="1" x14ac:dyDescent="0.2"/>
    <row r="26" spans="1:13" x14ac:dyDescent="0.2">
      <c r="A26" s="14" t="s">
        <v>60</v>
      </c>
      <c r="C26" s="15"/>
      <c r="D26" s="16"/>
      <c r="E26" s="16"/>
      <c r="F26" s="16"/>
      <c r="G26" s="16"/>
      <c r="H26" s="109"/>
      <c r="I26" s="109"/>
      <c r="K26" s="109" t="s">
        <v>81</v>
      </c>
      <c r="L26" s="109"/>
      <c r="M26" s="109"/>
    </row>
    <row r="27" spans="1:13" x14ac:dyDescent="0.2">
      <c r="B27" s="17"/>
      <c r="D27" s="20"/>
      <c r="E27" s="20"/>
      <c r="F27" s="18"/>
      <c r="G27" s="19"/>
      <c r="H27" s="110" t="s">
        <v>34</v>
      </c>
      <c r="I27" s="110"/>
      <c r="K27" s="111" t="s">
        <v>35</v>
      </c>
      <c r="L27" s="111"/>
      <c r="M27" s="111"/>
    </row>
    <row r="35" spans="6:6" x14ac:dyDescent="0.2">
      <c r="F35" s="1" t="s">
        <v>32</v>
      </c>
    </row>
  </sheetData>
  <mergeCells count="24">
    <mergeCell ref="J1:Q1"/>
    <mergeCell ref="J2:Q2"/>
    <mergeCell ref="A22:B22"/>
    <mergeCell ref="H22:I22"/>
    <mergeCell ref="A21:E21"/>
    <mergeCell ref="I10:K10"/>
    <mergeCell ref="A4:Q4"/>
    <mergeCell ref="A5:Q5"/>
    <mergeCell ref="A6:Q6"/>
    <mergeCell ref="A7:Q7"/>
    <mergeCell ref="A9:A11"/>
    <mergeCell ref="B9:B11"/>
    <mergeCell ref="C10:E10"/>
    <mergeCell ref="F10:H10"/>
    <mergeCell ref="C9:K9"/>
    <mergeCell ref="L9:N10"/>
    <mergeCell ref="O9:Q10"/>
    <mergeCell ref="H26:I26"/>
    <mergeCell ref="H27:I27"/>
    <mergeCell ref="K26:M26"/>
    <mergeCell ref="K27:M27"/>
    <mergeCell ref="K21:M21"/>
    <mergeCell ref="K22:M22"/>
    <mergeCell ref="H21:I21"/>
  </mergeCells>
  <pageMargins left="0.7" right="0.7" top="0.75" bottom="0.75" header="0.3" footer="0.3"/>
  <pageSetup paperSize="9" scale="6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"/>
  <sheetViews>
    <sheetView tabSelected="1" view="pageBreakPreview" zoomScale="130" zoomScaleNormal="130" zoomScaleSheetLayoutView="130" workbookViewId="0">
      <selection activeCell="B27" sqref="B27"/>
    </sheetView>
  </sheetViews>
  <sheetFormatPr defaultRowHeight="12.75" x14ac:dyDescent="0.2"/>
  <cols>
    <col min="1" max="1" width="6" style="27" customWidth="1"/>
    <col min="2" max="2" width="40.42578125" style="27" customWidth="1"/>
    <col min="3" max="4" width="13.5703125" style="27" customWidth="1"/>
    <col min="5" max="5" width="15.140625" style="27" customWidth="1"/>
    <col min="6" max="6" width="12.85546875" style="27" customWidth="1"/>
    <col min="7" max="7" width="38.42578125" style="27" customWidth="1"/>
    <col min="8" max="16384" width="9.140625" style="27"/>
  </cols>
  <sheetData>
    <row r="1" spans="1:9" x14ac:dyDescent="0.2">
      <c r="E1" s="132" t="s">
        <v>38</v>
      </c>
      <c r="F1" s="132"/>
      <c r="G1" s="132"/>
    </row>
    <row r="2" spans="1:9" ht="36" customHeight="1" x14ac:dyDescent="0.2">
      <c r="E2" s="132" t="s">
        <v>51</v>
      </c>
      <c r="F2" s="132"/>
      <c r="G2" s="132"/>
    </row>
    <row r="3" spans="1:9" ht="15.75" customHeight="1" x14ac:dyDescent="0.2">
      <c r="A3" s="133" t="s">
        <v>82</v>
      </c>
      <c r="B3" s="133"/>
      <c r="C3" s="133"/>
      <c r="D3" s="133"/>
      <c r="E3" s="133"/>
      <c r="F3" s="133"/>
      <c r="G3" s="133"/>
    </row>
    <row r="4" spans="1:9" ht="34.5" customHeight="1" x14ac:dyDescent="0.2">
      <c r="A4" s="132" t="s">
        <v>84</v>
      </c>
      <c r="B4" s="132"/>
      <c r="C4" s="132"/>
      <c r="D4" s="132"/>
      <c r="E4" s="132"/>
      <c r="F4" s="132"/>
      <c r="G4" s="132"/>
      <c r="H4" s="7"/>
      <c r="I4" s="7"/>
    </row>
    <row r="5" spans="1:9" ht="12.75" customHeight="1" x14ac:dyDescent="0.2">
      <c r="A5" s="132" t="s">
        <v>83</v>
      </c>
      <c r="B5" s="132"/>
      <c r="C5" s="132"/>
      <c r="D5" s="132"/>
      <c r="E5" s="132"/>
      <c r="F5" s="132"/>
      <c r="G5" s="132"/>
      <c r="H5" s="7"/>
      <c r="I5" s="7"/>
    </row>
    <row r="6" spans="1:9" ht="12.75" customHeight="1" x14ac:dyDescent="0.2">
      <c r="A6" s="132" t="s">
        <v>78</v>
      </c>
      <c r="B6" s="132"/>
      <c r="C6" s="132"/>
      <c r="D6" s="132"/>
      <c r="E6" s="132"/>
      <c r="F6" s="132"/>
      <c r="G6" s="132"/>
      <c r="H6" s="7"/>
      <c r="I6" s="7"/>
    </row>
    <row r="7" spans="1:9" ht="9" customHeight="1" x14ac:dyDescent="0.2"/>
    <row r="8" spans="1:9" ht="96.75" customHeight="1" x14ac:dyDescent="0.2">
      <c r="A8" s="134" t="s">
        <v>0</v>
      </c>
      <c r="B8" s="134" t="s">
        <v>56</v>
      </c>
      <c r="C8" s="134" t="s">
        <v>23</v>
      </c>
      <c r="D8" s="134"/>
      <c r="E8" s="134" t="s">
        <v>55</v>
      </c>
      <c r="F8" s="134" t="s">
        <v>24</v>
      </c>
      <c r="G8" s="134" t="s">
        <v>25</v>
      </c>
    </row>
    <row r="9" spans="1:9" ht="22.5" customHeight="1" x14ac:dyDescent="0.2">
      <c r="A9" s="134"/>
      <c r="B9" s="134"/>
      <c r="C9" s="29" t="s">
        <v>26</v>
      </c>
      <c r="D9" s="29" t="s">
        <v>27</v>
      </c>
      <c r="E9" s="134"/>
      <c r="F9" s="134"/>
      <c r="G9" s="134"/>
    </row>
    <row r="10" spans="1:9" x14ac:dyDescent="0.2">
      <c r="A10" s="29">
        <v>1</v>
      </c>
      <c r="B10" s="29">
        <v>2</v>
      </c>
      <c r="C10" s="29">
        <v>3</v>
      </c>
      <c r="D10" s="29">
        <v>4</v>
      </c>
      <c r="E10" s="29">
        <v>5</v>
      </c>
      <c r="F10" s="29">
        <v>6</v>
      </c>
      <c r="G10" s="29">
        <v>7</v>
      </c>
    </row>
    <row r="11" spans="1:9" ht="79.5" customHeight="1" x14ac:dyDescent="0.2">
      <c r="A11" s="58" t="s">
        <v>28</v>
      </c>
      <c r="B11" s="50" t="s">
        <v>85</v>
      </c>
      <c r="C11" s="5"/>
      <c r="D11" s="3"/>
      <c r="E11" s="2"/>
      <c r="F11" s="6"/>
      <c r="G11" s="6"/>
    </row>
    <row r="12" spans="1:9" ht="27" customHeight="1" x14ac:dyDescent="0.2">
      <c r="A12" s="58" t="s">
        <v>7</v>
      </c>
      <c r="B12" s="50" t="s">
        <v>88</v>
      </c>
      <c r="C12" s="29" t="s">
        <v>29</v>
      </c>
      <c r="D12" s="29"/>
      <c r="E12" s="54"/>
      <c r="F12" s="54"/>
      <c r="G12" s="62"/>
    </row>
    <row r="13" spans="1:9" ht="51" customHeight="1" x14ac:dyDescent="0.2">
      <c r="A13" s="58" t="s">
        <v>8</v>
      </c>
      <c r="B13" s="50" t="s">
        <v>89</v>
      </c>
      <c r="C13" s="60">
        <v>45748</v>
      </c>
      <c r="D13" s="60">
        <v>45753</v>
      </c>
      <c r="E13" s="61" t="s">
        <v>90</v>
      </c>
      <c r="F13" s="55"/>
      <c r="G13" s="84" t="s">
        <v>127</v>
      </c>
    </row>
    <row r="14" spans="1:9" ht="51" customHeight="1" x14ac:dyDescent="0.2">
      <c r="A14" s="58" t="s">
        <v>72</v>
      </c>
      <c r="B14" s="79" t="s">
        <v>91</v>
      </c>
      <c r="C14" s="60">
        <v>45754</v>
      </c>
      <c r="D14" s="60">
        <v>45761</v>
      </c>
      <c r="E14" s="29" t="s">
        <v>90</v>
      </c>
      <c r="F14" s="55"/>
      <c r="G14" s="62" t="s">
        <v>124</v>
      </c>
    </row>
    <row r="15" spans="1:9" ht="36" customHeight="1" x14ac:dyDescent="0.2">
      <c r="A15" s="58" t="s">
        <v>93</v>
      </c>
      <c r="B15" s="80" t="s">
        <v>92</v>
      </c>
      <c r="C15" s="71">
        <v>45761</v>
      </c>
      <c r="D15" s="71">
        <v>45782</v>
      </c>
      <c r="E15" s="8" t="s">
        <v>90</v>
      </c>
      <c r="F15" s="72"/>
      <c r="G15" s="62" t="s">
        <v>102</v>
      </c>
      <c r="H15" s="27">
        <v>50000</v>
      </c>
    </row>
    <row r="16" spans="1:9" ht="24" customHeight="1" x14ac:dyDescent="0.2">
      <c r="A16" s="58" t="s">
        <v>10</v>
      </c>
      <c r="B16" s="79" t="s">
        <v>94</v>
      </c>
      <c r="C16" s="78" t="s">
        <v>29</v>
      </c>
      <c r="D16" s="60"/>
      <c r="E16" s="61"/>
      <c r="F16" s="54"/>
      <c r="G16" s="28"/>
    </row>
    <row r="17" spans="1:8" ht="51" customHeight="1" x14ac:dyDescent="0.2">
      <c r="A17" s="58" t="s">
        <v>11</v>
      </c>
      <c r="B17" s="79" t="s">
        <v>95</v>
      </c>
      <c r="C17" s="60">
        <v>45809</v>
      </c>
      <c r="D17" s="60">
        <v>45818</v>
      </c>
      <c r="E17" s="62" t="s">
        <v>100</v>
      </c>
      <c r="F17" s="55"/>
      <c r="G17" s="84" t="s">
        <v>127</v>
      </c>
    </row>
    <row r="18" spans="1:8" ht="45.75" customHeight="1" thickBot="1" x14ac:dyDescent="0.25">
      <c r="A18" s="58" t="s">
        <v>98</v>
      </c>
      <c r="B18" s="79" t="s">
        <v>96</v>
      </c>
      <c r="C18" s="60">
        <v>45818</v>
      </c>
      <c r="D18" s="60">
        <v>45829</v>
      </c>
      <c r="E18" s="62" t="s">
        <v>100</v>
      </c>
      <c r="F18" s="55"/>
      <c r="G18" s="63" t="s">
        <v>125</v>
      </c>
    </row>
    <row r="19" spans="1:8" ht="33" customHeight="1" x14ac:dyDescent="0.2">
      <c r="A19" s="58" t="s">
        <v>99</v>
      </c>
      <c r="B19" s="79" t="s">
        <v>97</v>
      </c>
      <c r="C19" s="65">
        <v>45829</v>
      </c>
      <c r="D19" s="66" t="s">
        <v>101</v>
      </c>
      <c r="E19" s="62" t="s">
        <v>100</v>
      </c>
      <c r="F19" s="55"/>
      <c r="G19" s="59" t="s">
        <v>102</v>
      </c>
      <c r="H19" s="27">
        <v>50000</v>
      </c>
    </row>
    <row r="20" spans="1:8" ht="26.25" customHeight="1" x14ac:dyDescent="0.2">
      <c r="A20" s="58" t="s">
        <v>103</v>
      </c>
      <c r="B20" s="81" t="s">
        <v>121</v>
      </c>
      <c r="C20" s="64" t="s">
        <v>29</v>
      </c>
      <c r="D20" s="76"/>
      <c r="E20" s="75"/>
      <c r="F20" s="55"/>
      <c r="G20" s="59"/>
    </row>
    <row r="21" spans="1:8" ht="45.75" customHeight="1" x14ac:dyDescent="0.2">
      <c r="A21" s="58" t="s">
        <v>105</v>
      </c>
      <c r="B21" s="79" t="s">
        <v>122</v>
      </c>
      <c r="C21" s="60">
        <v>45748</v>
      </c>
      <c r="D21" s="60">
        <v>45777</v>
      </c>
      <c r="E21" s="62" t="s">
        <v>111</v>
      </c>
      <c r="F21" s="54"/>
      <c r="G21" s="84" t="s">
        <v>127</v>
      </c>
    </row>
    <row r="22" spans="1:8" ht="39" customHeight="1" thickBot="1" x14ac:dyDescent="0.25">
      <c r="A22" s="58" t="s">
        <v>109</v>
      </c>
      <c r="B22" s="79" t="s">
        <v>119</v>
      </c>
      <c r="C22" s="60">
        <v>45772</v>
      </c>
      <c r="D22" s="60">
        <v>45777</v>
      </c>
      <c r="E22" s="62" t="s">
        <v>111</v>
      </c>
      <c r="F22" s="54"/>
      <c r="G22" s="63" t="s">
        <v>126</v>
      </c>
    </row>
    <row r="23" spans="1:8" ht="43.5" customHeight="1" x14ac:dyDescent="0.2">
      <c r="A23" s="58" t="s">
        <v>110</v>
      </c>
      <c r="B23" s="79" t="s">
        <v>123</v>
      </c>
      <c r="C23" s="60">
        <v>45778</v>
      </c>
      <c r="D23" s="60">
        <v>45786</v>
      </c>
      <c r="E23" s="62" t="s">
        <v>111</v>
      </c>
      <c r="F23" s="54"/>
      <c r="G23" s="59" t="s">
        <v>102</v>
      </c>
      <c r="H23" s="27">
        <v>1000</v>
      </c>
    </row>
    <row r="24" spans="1:8" ht="25.5" customHeight="1" x14ac:dyDescent="0.2">
      <c r="A24" s="58" t="s">
        <v>115</v>
      </c>
      <c r="B24" s="52" t="s">
        <v>131</v>
      </c>
      <c r="C24" s="67" t="s">
        <v>29</v>
      </c>
      <c r="D24" s="52"/>
      <c r="E24" s="52"/>
      <c r="F24" s="52"/>
      <c r="G24" s="52"/>
    </row>
    <row r="25" spans="1:8" ht="43.5" customHeight="1" x14ac:dyDescent="0.2">
      <c r="A25" s="58" t="s">
        <v>116</v>
      </c>
      <c r="B25" s="136" t="s">
        <v>132</v>
      </c>
      <c r="C25" s="62"/>
      <c r="D25" s="60">
        <v>45777</v>
      </c>
      <c r="E25" s="62" t="s">
        <v>100</v>
      </c>
      <c r="F25" s="52"/>
      <c r="G25" s="84" t="s">
        <v>127</v>
      </c>
    </row>
    <row r="26" spans="1:8" ht="43.5" customHeight="1" thickBot="1" x14ac:dyDescent="0.25">
      <c r="A26" s="58" t="s">
        <v>117</v>
      </c>
      <c r="B26" s="62" t="s">
        <v>133</v>
      </c>
      <c r="C26" s="60">
        <v>45772</v>
      </c>
      <c r="D26" s="60">
        <v>45777</v>
      </c>
      <c r="E26" s="62" t="s">
        <v>100</v>
      </c>
      <c r="F26" s="52"/>
      <c r="G26" s="63" t="s">
        <v>126</v>
      </c>
    </row>
    <row r="27" spans="1:8" ht="63.75" customHeight="1" x14ac:dyDescent="0.2">
      <c r="A27" s="58" t="s">
        <v>118</v>
      </c>
      <c r="B27" s="62" t="s">
        <v>134</v>
      </c>
      <c r="C27" s="60">
        <v>45778</v>
      </c>
      <c r="D27" s="60">
        <v>45792</v>
      </c>
      <c r="E27" s="29" t="s">
        <v>100</v>
      </c>
      <c r="F27" s="52"/>
      <c r="G27" s="59" t="s">
        <v>102</v>
      </c>
      <c r="H27" s="27">
        <v>10000</v>
      </c>
    </row>
    <row r="28" spans="1:8" ht="33.75" customHeight="1" x14ac:dyDescent="0.2">
      <c r="A28" s="58" t="s">
        <v>120</v>
      </c>
      <c r="B28" s="82" t="s">
        <v>104</v>
      </c>
      <c r="C28" s="67" t="s">
        <v>29</v>
      </c>
      <c r="D28" s="68"/>
      <c r="E28" s="83"/>
      <c r="F28" s="73"/>
      <c r="G28" s="74"/>
    </row>
    <row r="29" spans="1:8" ht="67.5" customHeight="1" x14ac:dyDescent="0.2">
      <c r="A29" s="58" t="s">
        <v>128</v>
      </c>
      <c r="B29" s="79" t="s">
        <v>106</v>
      </c>
      <c r="C29" s="60">
        <v>45689</v>
      </c>
      <c r="D29" s="60">
        <v>45713</v>
      </c>
      <c r="E29" s="62" t="s">
        <v>111</v>
      </c>
      <c r="F29" s="55"/>
      <c r="G29" s="70" t="s">
        <v>112</v>
      </c>
    </row>
    <row r="30" spans="1:8" ht="60" customHeight="1" x14ac:dyDescent="0.2">
      <c r="A30" s="58" t="s">
        <v>129</v>
      </c>
      <c r="B30" s="79" t="s">
        <v>107</v>
      </c>
      <c r="C30" s="60">
        <v>45717</v>
      </c>
      <c r="D30" s="60">
        <v>45741</v>
      </c>
      <c r="E30" s="62" t="s">
        <v>111</v>
      </c>
      <c r="F30" s="55"/>
      <c r="G30" s="70" t="s">
        <v>113</v>
      </c>
    </row>
    <row r="31" spans="1:8" ht="60" customHeight="1" x14ac:dyDescent="0.2">
      <c r="A31" s="58" t="s">
        <v>130</v>
      </c>
      <c r="B31" s="79" t="s">
        <v>108</v>
      </c>
      <c r="C31" s="77">
        <v>45741</v>
      </c>
      <c r="D31" s="77">
        <v>45747</v>
      </c>
      <c r="E31" s="62" t="s">
        <v>111</v>
      </c>
      <c r="F31" s="55"/>
      <c r="G31" s="70" t="s">
        <v>114</v>
      </c>
      <c r="H31" s="27">
        <v>40000</v>
      </c>
    </row>
    <row r="33" spans="1:9" x14ac:dyDescent="0.2">
      <c r="A33" s="104" t="s">
        <v>76</v>
      </c>
      <c r="B33" s="104"/>
      <c r="C33" s="104"/>
      <c r="E33" s="11"/>
      <c r="G33" s="11" t="s">
        <v>77</v>
      </c>
      <c r="H33" s="27">
        <f>SUM(H15:H32)</f>
        <v>151000</v>
      </c>
    </row>
    <row r="34" spans="1:9" s="69" customFormat="1" x14ac:dyDescent="0.25">
      <c r="A34" s="120" t="s">
        <v>33</v>
      </c>
      <c r="B34" s="120"/>
      <c r="C34" s="120"/>
      <c r="E34" s="26" t="s">
        <v>34</v>
      </c>
      <c r="G34" s="26" t="s">
        <v>35</v>
      </c>
    </row>
    <row r="36" spans="1:9" x14ac:dyDescent="0.2">
      <c r="H36" s="27">
        <v>138000</v>
      </c>
      <c r="I36" s="27" t="s">
        <v>135</v>
      </c>
    </row>
  </sheetData>
  <mergeCells count="14">
    <mergeCell ref="A33:C33"/>
    <mergeCell ref="A34:C34"/>
    <mergeCell ref="E1:G1"/>
    <mergeCell ref="E2:G2"/>
    <mergeCell ref="A3:G3"/>
    <mergeCell ref="A8:A9"/>
    <mergeCell ref="B8:B9"/>
    <mergeCell ref="C8:D8"/>
    <mergeCell ref="E8:E9"/>
    <mergeCell ref="F8:F9"/>
    <mergeCell ref="G8:G9"/>
    <mergeCell ref="A6:G6"/>
    <mergeCell ref="A4:G4"/>
    <mergeCell ref="A5:G5"/>
  </mergeCells>
  <pageMargins left="0.70866141732283472" right="0.70866141732283472" top="0.74803149606299213" bottom="0.74803149606299213" header="0.31496062992125984" footer="0.31496062992125984"/>
  <pageSetup paperSize="9" scale="89" orientation="landscape" r:id="rId1"/>
  <rowBreaks count="1" manualBreakCount="1">
    <brk id="15" max="6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"/>
  <sheetViews>
    <sheetView view="pageBreakPreview" topLeftCell="A10" zoomScale="60" zoomScaleNormal="100" workbookViewId="0">
      <selection activeCell="F28" sqref="F28"/>
    </sheetView>
  </sheetViews>
  <sheetFormatPr defaultRowHeight="12.75" x14ac:dyDescent="0.2"/>
  <cols>
    <col min="1" max="1" width="6" style="4" customWidth="1"/>
    <col min="2" max="2" width="80.42578125" style="4" customWidth="1"/>
    <col min="3" max="3" width="15.28515625" style="4" customWidth="1"/>
    <col min="4" max="5" width="16.140625" style="4" customWidth="1"/>
    <col min="6" max="6" width="67.7109375" style="4" customWidth="1"/>
    <col min="7" max="16384" width="9.140625" style="4"/>
  </cols>
  <sheetData>
    <row r="1" spans="1:6" ht="18.75" x14ac:dyDescent="0.2">
      <c r="D1" s="98" t="s">
        <v>39</v>
      </c>
      <c r="E1" s="98"/>
      <c r="F1" s="98"/>
    </row>
    <row r="2" spans="1:6" ht="86.25" customHeight="1" x14ac:dyDescent="0.2">
      <c r="D2" s="98" t="s">
        <v>51</v>
      </c>
      <c r="E2" s="98"/>
      <c r="F2" s="98"/>
    </row>
    <row r="4" spans="1:6" ht="48" customHeight="1" x14ac:dyDescent="0.2">
      <c r="A4" s="135" t="s">
        <v>167</v>
      </c>
      <c r="B4" s="135"/>
      <c r="C4" s="135"/>
      <c r="D4" s="135"/>
      <c r="E4" s="135"/>
      <c r="F4" s="135"/>
    </row>
    <row r="5" spans="1:6" x14ac:dyDescent="0.2">
      <c r="A5" s="107" t="s">
        <v>86</v>
      </c>
      <c r="B5" s="107"/>
      <c r="C5" s="107"/>
      <c r="D5" s="107"/>
      <c r="E5" s="107"/>
      <c r="F5" s="107"/>
    </row>
    <row r="6" spans="1:6" x14ac:dyDescent="0.2">
      <c r="A6" s="107" t="s">
        <v>43</v>
      </c>
      <c r="B6" s="107"/>
      <c r="C6" s="107"/>
      <c r="D6" s="107"/>
      <c r="E6" s="107"/>
      <c r="F6" s="107"/>
    </row>
    <row r="7" spans="1:6" x14ac:dyDescent="0.2">
      <c r="A7" s="107" t="s">
        <v>83</v>
      </c>
      <c r="B7" s="107"/>
      <c r="C7" s="107"/>
      <c r="D7" s="107"/>
      <c r="E7" s="107"/>
      <c r="F7" s="107"/>
    </row>
    <row r="8" spans="1:6" x14ac:dyDescent="0.2">
      <c r="A8" s="107" t="s">
        <v>87</v>
      </c>
      <c r="B8" s="107"/>
      <c r="C8" s="107"/>
      <c r="D8" s="107"/>
      <c r="E8" s="107"/>
      <c r="F8" s="107"/>
    </row>
    <row r="9" spans="1:6" ht="3.75" customHeight="1" x14ac:dyDescent="0.2"/>
    <row r="10" spans="1:6" ht="127.5" customHeight="1" x14ac:dyDescent="0.2">
      <c r="A10" s="29" t="s">
        <v>0</v>
      </c>
      <c r="B10" s="29" t="s">
        <v>56</v>
      </c>
      <c r="C10" s="29" t="s">
        <v>30</v>
      </c>
      <c r="D10" s="29" t="s">
        <v>55</v>
      </c>
      <c r="E10" s="29" t="s">
        <v>24</v>
      </c>
      <c r="F10" s="29" t="s">
        <v>31</v>
      </c>
    </row>
    <row r="11" spans="1:6" x14ac:dyDescent="0.2">
      <c r="A11" s="29">
        <v>1</v>
      </c>
      <c r="B11" s="29">
        <v>2</v>
      </c>
      <c r="C11" s="29">
        <v>3</v>
      </c>
      <c r="D11" s="29">
        <v>4</v>
      </c>
      <c r="E11" s="29">
        <v>5</v>
      </c>
      <c r="F11" s="29">
        <v>6</v>
      </c>
    </row>
    <row r="12" spans="1:6" ht="74.25" customHeight="1" x14ac:dyDescent="0.2">
      <c r="A12" s="2" t="s">
        <v>28</v>
      </c>
      <c r="B12" s="52" t="s">
        <v>73</v>
      </c>
      <c r="C12" s="5"/>
      <c r="D12" s="2"/>
      <c r="E12" s="2"/>
      <c r="F12" s="6"/>
    </row>
    <row r="13" spans="1:6" ht="77.25" customHeight="1" x14ac:dyDescent="0.2">
      <c r="A13" s="2" t="s">
        <v>7</v>
      </c>
      <c r="B13" s="52" t="s">
        <v>136</v>
      </c>
      <c r="C13" s="29" t="s">
        <v>29</v>
      </c>
      <c r="D13" s="54"/>
      <c r="E13" s="54"/>
      <c r="F13" s="54"/>
    </row>
    <row r="14" spans="1:6" ht="43.5" customHeight="1" x14ac:dyDescent="0.2">
      <c r="A14" s="58" t="s">
        <v>8</v>
      </c>
      <c r="B14" s="85" t="s">
        <v>137</v>
      </c>
      <c r="C14" s="78">
        <v>45658</v>
      </c>
      <c r="D14" s="57" t="s">
        <v>138</v>
      </c>
      <c r="E14" s="54"/>
      <c r="F14" s="95" t="s">
        <v>143</v>
      </c>
    </row>
    <row r="15" spans="1:6" ht="39" customHeight="1" x14ac:dyDescent="0.2">
      <c r="A15" s="58" t="s">
        <v>72</v>
      </c>
      <c r="B15" s="56" t="s">
        <v>139</v>
      </c>
      <c r="C15" s="78">
        <v>45808</v>
      </c>
      <c r="D15" s="57" t="s">
        <v>138</v>
      </c>
      <c r="E15" s="28"/>
      <c r="F15" s="95" t="s">
        <v>144</v>
      </c>
    </row>
    <row r="16" spans="1:6" ht="66.75" customHeight="1" x14ac:dyDescent="0.2">
      <c r="A16" s="58" t="s">
        <v>93</v>
      </c>
      <c r="B16" s="56" t="s">
        <v>140</v>
      </c>
      <c r="C16" s="78">
        <v>45810</v>
      </c>
      <c r="D16" s="57" t="s">
        <v>138</v>
      </c>
      <c r="E16" s="28"/>
      <c r="F16" s="95" t="s">
        <v>145</v>
      </c>
    </row>
    <row r="17" spans="1:6" ht="68.25" customHeight="1" x14ac:dyDescent="0.2">
      <c r="A17" s="58" t="s">
        <v>142</v>
      </c>
      <c r="B17" s="56" t="s">
        <v>141</v>
      </c>
      <c r="C17" s="78">
        <v>45824</v>
      </c>
      <c r="D17" s="57" t="s">
        <v>138</v>
      </c>
      <c r="E17" s="28"/>
      <c r="F17" s="95" t="s">
        <v>146</v>
      </c>
    </row>
    <row r="18" spans="1:6" ht="45.75" customHeight="1" x14ac:dyDescent="0.25">
      <c r="A18" s="2" t="s">
        <v>10</v>
      </c>
      <c r="B18" s="86" t="s">
        <v>147</v>
      </c>
      <c r="C18" s="29" t="s">
        <v>29</v>
      </c>
      <c r="D18" s="28"/>
      <c r="E18" s="28"/>
      <c r="F18" s="96"/>
    </row>
    <row r="19" spans="1:6" ht="18" customHeight="1" x14ac:dyDescent="0.25">
      <c r="A19" s="2"/>
      <c r="B19" s="86" t="s">
        <v>154</v>
      </c>
      <c r="C19" s="29"/>
      <c r="D19" s="28"/>
      <c r="E19" s="28"/>
      <c r="F19" s="96"/>
    </row>
    <row r="20" spans="1:6" ht="45.75" customHeight="1" x14ac:dyDescent="0.2">
      <c r="A20" s="2" t="s">
        <v>11</v>
      </c>
      <c r="B20" s="56" t="s">
        <v>137</v>
      </c>
      <c r="C20" s="88">
        <v>45688</v>
      </c>
      <c r="D20" s="57" t="s">
        <v>100</v>
      </c>
      <c r="E20" s="87"/>
      <c r="F20" s="95" t="s">
        <v>150</v>
      </c>
    </row>
    <row r="21" spans="1:6" ht="57" customHeight="1" x14ac:dyDescent="0.2">
      <c r="A21" s="2" t="s">
        <v>98</v>
      </c>
      <c r="B21" s="56" t="s">
        <v>148</v>
      </c>
      <c r="C21" s="88">
        <v>45808</v>
      </c>
      <c r="D21" s="57" t="s">
        <v>100</v>
      </c>
      <c r="E21" s="87"/>
      <c r="F21" s="95" t="s">
        <v>144</v>
      </c>
    </row>
    <row r="22" spans="1:6" ht="63.75" customHeight="1" x14ac:dyDescent="0.2">
      <c r="A22" s="2" t="s">
        <v>99</v>
      </c>
      <c r="B22" s="56" t="s">
        <v>140</v>
      </c>
      <c r="C22" s="88">
        <v>45810</v>
      </c>
      <c r="D22" s="57" t="s">
        <v>100</v>
      </c>
      <c r="E22" s="87"/>
      <c r="F22" s="97"/>
    </row>
    <row r="23" spans="1:6" ht="57.75" customHeight="1" x14ac:dyDescent="0.2">
      <c r="A23" s="2" t="s">
        <v>149</v>
      </c>
      <c r="B23" s="56" t="s">
        <v>141</v>
      </c>
      <c r="C23" s="88">
        <v>45824</v>
      </c>
      <c r="D23" s="57" t="s">
        <v>100</v>
      </c>
      <c r="E23" s="87"/>
      <c r="F23" s="97"/>
    </row>
    <row r="24" spans="1:6" ht="35.25" customHeight="1" x14ac:dyDescent="0.25">
      <c r="A24" s="2" t="s">
        <v>103</v>
      </c>
      <c r="B24" s="86" t="s">
        <v>152</v>
      </c>
      <c r="C24" s="88"/>
      <c r="D24" s="57"/>
      <c r="E24" s="89"/>
      <c r="F24" s="95"/>
    </row>
    <row r="25" spans="1:6" ht="35.25" customHeight="1" x14ac:dyDescent="0.25">
      <c r="A25" s="2"/>
      <c r="B25" s="86" t="s">
        <v>154</v>
      </c>
      <c r="C25" s="88"/>
      <c r="D25" s="57"/>
      <c r="E25" s="89"/>
      <c r="F25" s="95"/>
    </row>
    <row r="26" spans="1:6" ht="57.75" customHeight="1" x14ac:dyDescent="0.2">
      <c r="A26" s="2" t="s">
        <v>105</v>
      </c>
      <c r="B26" s="56" t="s">
        <v>137</v>
      </c>
      <c r="C26" s="93">
        <v>45768</v>
      </c>
      <c r="D26" s="94" t="s">
        <v>153</v>
      </c>
      <c r="E26" s="89"/>
      <c r="F26" s="95" t="s">
        <v>143</v>
      </c>
    </row>
    <row r="27" spans="1:6" ht="57.75" customHeight="1" x14ac:dyDescent="0.2">
      <c r="A27" s="2" t="s">
        <v>109</v>
      </c>
      <c r="B27" s="56" t="s">
        <v>148</v>
      </c>
      <c r="C27" s="93">
        <v>45775</v>
      </c>
      <c r="D27" s="94" t="s">
        <v>153</v>
      </c>
      <c r="E27" s="89"/>
      <c r="F27" s="95" t="s">
        <v>168</v>
      </c>
    </row>
    <row r="28" spans="1:6" ht="57.75" customHeight="1" x14ac:dyDescent="0.2">
      <c r="A28" s="2" t="s">
        <v>110</v>
      </c>
      <c r="B28" s="56" t="s">
        <v>140</v>
      </c>
      <c r="C28" s="93">
        <v>45752</v>
      </c>
      <c r="D28" s="94" t="s">
        <v>153</v>
      </c>
      <c r="E28" s="89"/>
      <c r="F28" s="95" t="s">
        <v>169</v>
      </c>
    </row>
    <row r="29" spans="1:6" ht="57.75" customHeight="1" x14ac:dyDescent="0.2">
      <c r="A29" s="2" t="s">
        <v>155</v>
      </c>
      <c r="B29" s="56" t="s">
        <v>141</v>
      </c>
      <c r="C29" s="93">
        <v>45753</v>
      </c>
      <c r="D29" s="94" t="s">
        <v>153</v>
      </c>
      <c r="E29" s="89"/>
      <c r="F29" s="95" t="s">
        <v>170</v>
      </c>
    </row>
    <row r="30" spans="1:6" ht="32.25" customHeight="1" x14ac:dyDescent="0.25">
      <c r="A30" s="2" t="s">
        <v>115</v>
      </c>
      <c r="B30" s="86" t="s">
        <v>162</v>
      </c>
      <c r="C30" s="88"/>
      <c r="D30" s="57"/>
      <c r="E30" s="89"/>
      <c r="F30" s="95"/>
    </row>
    <row r="31" spans="1:6" ht="24.75" customHeight="1" x14ac:dyDescent="0.25">
      <c r="A31" s="2"/>
      <c r="B31" s="86" t="s">
        <v>154</v>
      </c>
      <c r="C31" s="88"/>
      <c r="D31" s="57"/>
      <c r="E31" s="89"/>
      <c r="F31" s="95"/>
    </row>
    <row r="32" spans="1:6" ht="38.25" customHeight="1" x14ac:dyDescent="0.2">
      <c r="A32" s="2" t="s">
        <v>116</v>
      </c>
      <c r="B32" s="56" t="s">
        <v>137</v>
      </c>
      <c r="C32" s="90">
        <v>45658</v>
      </c>
      <c r="D32" s="47" t="s">
        <v>157</v>
      </c>
      <c r="E32" s="89"/>
      <c r="F32" s="95" t="s">
        <v>158</v>
      </c>
    </row>
    <row r="33" spans="1:7" ht="57.75" customHeight="1" x14ac:dyDescent="0.2">
      <c r="A33" s="2" t="s">
        <v>117</v>
      </c>
      <c r="B33" s="56" t="s">
        <v>148</v>
      </c>
      <c r="C33" s="90">
        <v>45748</v>
      </c>
      <c r="D33" s="47" t="s">
        <v>157</v>
      </c>
      <c r="E33" s="89"/>
      <c r="F33" s="95" t="s">
        <v>159</v>
      </c>
    </row>
    <row r="34" spans="1:7" ht="57.75" customHeight="1" x14ac:dyDescent="0.2">
      <c r="A34" s="2" t="s">
        <v>118</v>
      </c>
      <c r="B34" s="56" t="s">
        <v>140</v>
      </c>
      <c r="C34" s="90">
        <v>45757</v>
      </c>
      <c r="D34" s="47" t="s">
        <v>157</v>
      </c>
      <c r="E34" s="89"/>
      <c r="F34" s="95" t="s">
        <v>160</v>
      </c>
    </row>
    <row r="35" spans="1:7" ht="57.75" customHeight="1" x14ac:dyDescent="0.2">
      <c r="A35" s="2" t="s">
        <v>156</v>
      </c>
      <c r="B35" s="56" t="s">
        <v>141</v>
      </c>
      <c r="C35" s="90">
        <v>45764</v>
      </c>
      <c r="D35" s="47" t="s">
        <v>157</v>
      </c>
      <c r="E35" s="89"/>
      <c r="F35" s="95" t="s">
        <v>161</v>
      </c>
    </row>
    <row r="36" spans="1:7" ht="57.75" customHeight="1" x14ac:dyDescent="0.2">
      <c r="A36" s="91" t="s">
        <v>120</v>
      </c>
      <c r="B36" s="92" t="s">
        <v>163</v>
      </c>
      <c r="C36" s="90"/>
      <c r="D36" s="47"/>
      <c r="E36" s="89"/>
      <c r="F36" s="95"/>
    </row>
    <row r="37" spans="1:7" ht="30" customHeight="1" x14ac:dyDescent="0.2">
      <c r="A37" s="91"/>
      <c r="B37" s="56" t="s">
        <v>154</v>
      </c>
      <c r="C37" s="90"/>
      <c r="D37" s="47"/>
      <c r="E37" s="89"/>
      <c r="F37" s="95"/>
    </row>
    <row r="38" spans="1:7" ht="57.75" customHeight="1" x14ac:dyDescent="0.2">
      <c r="A38" s="91" t="s">
        <v>128</v>
      </c>
      <c r="B38" s="56" t="s">
        <v>137</v>
      </c>
      <c r="C38" s="88">
        <v>45688</v>
      </c>
      <c r="D38" s="94" t="s">
        <v>165</v>
      </c>
      <c r="E38" s="87"/>
      <c r="F38" s="95" t="s">
        <v>150</v>
      </c>
    </row>
    <row r="39" spans="1:7" ht="57.75" customHeight="1" x14ac:dyDescent="0.2">
      <c r="A39" s="91" t="s">
        <v>129</v>
      </c>
      <c r="B39" s="56" t="s">
        <v>148</v>
      </c>
      <c r="C39" s="57" t="s">
        <v>166</v>
      </c>
      <c r="D39" s="57" t="s">
        <v>165</v>
      </c>
      <c r="E39" s="87"/>
      <c r="F39" s="95" t="s">
        <v>144</v>
      </c>
    </row>
    <row r="40" spans="1:7" ht="57.75" customHeight="1" x14ac:dyDescent="0.2">
      <c r="A40" s="91" t="s">
        <v>130</v>
      </c>
      <c r="B40" s="56" t="s">
        <v>140</v>
      </c>
      <c r="C40" s="93">
        <v>45751</v>
      </c>
      <c r="D40" s="94" t="s">
        <v>165</v>
      </c>
      <c r="E40" s="87"/>
      <c r="F40" s="95" t="s">
        <v>151</v>
      </c>
    </row>
    <row r="41" spans="1:7" ht="57.75" customHeight="1" x14ac:dyDescent="0.2">
      <c r="A41" s="91" t="s">
        <v>164</v>
      </c>
      <c r="B41" s="56" t="s">
        <v>141</v>
      </c>
      <c r="C41" s="93">
        <v>45765</v>
      </c>
      <c r="D41" s="94" t="s">
        <v>165</v>
      </c>
      <c r="E41" s="87"/>
      <c r="F41" s="95" t="s">
        <v>146</v>
      </c>
    </row>
    <row r="42" spans="1:7" ht="5.25" customHeight="1" x14ac:dyDescent="0.2"/>
    <row r="43" spans="1:7" s="1" customFormat="1" x14ac:dyDescent="0.2">
      <c r="A43" s="104" t="s">
        <v>76</v>
      </c>
      <c r="B43" s="104"/>
      <c r="C43" s="104"/>
      <c r="D43" s="27"/>
      <c r="E43" s="11"/>
      <c r="F43" s="27"/>
      <c r="G43" s="11" t="s">
        <v>77</v>
      </c>
    </row>
    <row r="44" spans="1:7" s="10" customFormat="1" x14ac:dyDescent="0.25">
      <c r="A44" s="120" t="s">
        <v>33</v>
      </c>
      <c r="B44" s="120"/>
      <c r="C44" s="120"/>
      <c r="D44" s="69"/>
      <c r="E44" s="26" t="s">
        <v>34</v>
      </c>
      <c r="F44" s="69"/>
      <c r="G44" s="26" t="s">
        <v>35</v>
      </c>
    </row>
  </sheetData>
  <mergeCells count="9">
    <mergeCell ref="D1:F1"/>
    <mergeCell ref="D2:F2"/>
    <mergeCell ref="A43:C43"/>
    <mergeCell ref="A44:C44"/>
    <mergeCell ref="A5:F5"/>
    <mergeCell ref="A8:F8"/>
    <mergeCell ref="A6:F6"/>
    <mergeCell ref="A7:F7"/>
    <mergeCell ref="A4:F4"/>
  </mergeCells>
  <pageMargins left="0.70866141732283472" right="0.70866141732283472" top="0.74803149606299213" bottom="0.74803149606299213" header="0.31496062992125984" footer="0.31496062992125984"/>
  <pageSetup paperSize="9" scale="55" orientation="landscape" r:id="rId1"/>
  <rowBreaks count="1" manualBreakCount="1">
    <brk id="25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Показат_Прил5</vt:lpstr>
      <vt:lpstr>Финанс_МП_Прил6</vt:lpstr>
      <vt:lpstr>Проект_ РеалКонтТоч_П7</vt:lpstr>
      <vt:lpstr>Процесс_ РеалКонтТоч_П8</vt:lpstr>
      <vt:lpstr>'Проект_ РеалКонтТоч_П7'!Область_печати</vt:lpstr>
      <vt:lpstr>'Процесс_ РеалКонтТоч_П8'!Область_печати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Пестрецова Марина Владимировна</dc:creator>
  <cp:lastModifiedBy>User</cp:lastModifiedBy>
  <cp:lastPrinted>2025-07-15T03:12:04Z</cp:lastPrinted>
  <dcterms:created xsi:type="dcterms:W3CDTF">2023-08-03T07:31:54Z</dcterms:created>
  <dcterms:modified xsi:type="dcterms:W3CDTF">2025-07-15T03:25:30Z</dcterms:modified>
</cp:coreProperties>
</file>